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itoyu\Desktop\"/>
    </mc:Choice>
  </mc:AlternateContent>
  <bookViews>
    <workbookView xWindow="1520" yWindow="900" windowWidth="20330" windowHeight="11720" tabRatio="946" firstSheet="1" activeTab="1"/>
  </bookViews>
  <sheets>
    <sheet name="サマリ（会計期間）Q2,Q3のみ" sheetId="24" state="hidden" r:id="rId1"/>
    <sheet name="連結PL" sheetId="42" r:id="rId2"/>
    <sheet name="当四半期（会計期間）Q2,Q3のみ" sheetId="26" state="hidden" r:id="rId3"/>
    <sheet name="前四半期（会計期間）Q2,Q3のみ" sheetId="33" state="hidden" r:id="rId4"/>
  </sheets>
  <calcPr calcId="171027"/>
</workbook>
</file>

<file path=xl/calcChain.xml><?xml version="1.0" encoding="utf-8"?>
<calcChain xmlns="http://schemas.openxmlformats.org/spreadsheetml/2006/main">
  <c r="U135" i="33" l="1"/>
  <c r="U134" i="33"/>
  <c r="U133" i="33"/>
  <c r="U132" i="33"/>
  <c r="U131" i="33"/>
  <c r="U130" i="33"/>
  <c r="U129" i="33"/>
  <c r="U128" i="33"/>
  <c r="U127" i="33"/>
  <c r="U126" i="33"/>
  <c r="U125" i="33"/>
  <c r="U124" i="33"/>
  <c r="U123" i="33"/>
  <c r="U122" i="33"/>
  <c r="U121" i="33"/>
  <c r="U120" i="33"/>
  <c r="U119" i="33"/>
  <c r="U118" i="33"/>
  <c r="U117" i="33"/>
  <c r="U116" i="33"/>
  <c r="U115" i="33"/>
  <c r="U114" i="33"/>
  <c r="U113" i="33"/>
  <c r="U112" i="33"/>
  <c r="U111" i="33"/>
  <c r="U110" i="33"/>
  <c r="U109" i="33"/>
  <c r="U108" i="33"/>
  <c r="U107" i="33"/>
  <c r="U106" i="33"/>
  <c r="U105" i="33"/>
  <c r="U104" i="33"/>
  <c r="U103" i="33"/>
  <c r="U102" i="33"/>
  <c r="U101" i="33"/>
  <c r="U100" i="33"/>
  <c r="U99" i="33"/>
  <c r="U98" i="33"/>
  <c r="U97" i="33"/>
  <c r="U96" i="33"/>
  <c r="U95" i="33"/>
  <c r="U94" i="33"/>
  <c r="U93" i="33"/>
  <c r="U92" i="33"/>
  <c r="U91" i="33"/>
  <c r="U90" i="33"/>
  <c r="U89" i="33"/>
  <c r="U88" i="33"/>
  <c r="U87" i="33"/>
  <c r="U86" i="33"/>
  <c r="U85" i="33"/>
  <c r="U84" i="33"/>
  <c r="U83" i="33"/>
  <c r="U82" i="33"/>
  <c r="U81" i="33"/>
  <c r="U80" i="33"/>
  <c r="U79" i="33"/>
  <c r="U78" i="33"/>
  <c r="U77" i="33"/>
  <c r="U76" i="33"/>
  <c r="U75" i="33"/>
  <c r="U74" i="33"/>
  <c r="U73" i="33"/>
  <c r="U72" i="33"/>
  <c r="U71" i="33"/>
  <c r="U70" i="33"/>
  <c r="U69" i="33"/>
  <c r="U68" i="33"/>
  <c r="U67" i="33"/>
  <c r="U66" i="33"/>
  <c r="U65" i="33"/>
  <c r="U64" i="33"/>
  <c r="U63" i="33"/>
  <c r="U62" i="33"/>
  <c r="U61" i="33"/>
  <c r="U60" i="33"/>
  <c r="U59" i="33"/>
  <c r="U58" i="33"/>
  <c r="U57" i="33"/>
  <c r="U56" i="33"/>
  <c r="U55" i="33"/>
  <c r="U54" i="33"/>
  <c r="U53" i="33"/>
  <c r="U52" i="33"/>
  <c r="U51" i="33"/>
  <c r="U50" i="33"/>
  <c r="U49" i="33"/>
  <c r="U48" i="33"/>
  <c r="U47" i="33"/>
  <c r="U46" i="33"/>
  <c r="U45" i="33"/>
  <c r="U44" i="33"/>
  <c r="U43" i="33"/>
  <c r="U42" i="33"/>
  <c r="U41" i="33"/>
  <c r="U40" i="33"/>
  <c r="U39" i="33"/>
  <c r="U38" i="33"/>
  <c r="U37" i="33"/>
  <c r="U36" i="33"/>
  <c r="U35" i="33"/>
  <c r="U34" i="33"/>
  <c r="U33" i="33"/>
  <c r="U32" i="33"/>
  <c r="U31" i="33"/>
  <c r="U30" i="33"/>
  <c r="U29" i="33"/>
  <c r="U28" i="33"/>
  <c r="U27" i="33"/>
  <c r="U26" i="33"/>
  <c r="U25" i="33"/>
  <c r="U24" i="33"/>
  <c r="U23" i="33"/>
  <c r="U22" i="33"/>
  <c r="U21" i="33"/>
  <c r="U20" i="33"/>
  <c r="U19" i="33"/>
  <c r="U18" i="33"/>
  <c r="U17" i="33"/>
  <c r="U16" i="33"/>
  <c r="Y15" i="33"/>
  <c r="G23" i="24" s="1"/>
  <c r="U15" i="33"/>
  <c r="Y14" i="33"/>
  <c r="G22" i="24" s="1"/>
  <c r="U14" i="33"/>
  <c r="Y13" i="33"/>
  <c r="G21" i="24" s="1"/>
  <c r="U13" i="33"/>
  <c r="Y12" i="33"/>
  <c r="G20" i="24" s="1"/>
  <c r="U12" i="33"/>
  <c r="Y11" i="33"/>
  <c r="G19" i="24" s="1"/>
  <c r="U11" i="33"/>
  <c r="Y10" i="33"/>
  <c r="G18" i="24" s="1"/>
  <c r="U10" i="33"/>
  <c r="Y9" i="33"/>
  <c r="G17" i="24" s="1"/>
  <c r="U9" i="33"/>
  <c r="Y8" i="33"/>
  <c r="G16" i="24" s="1"/>
  <c r="U8" i="33"/>
  <c r="Y7" i="33"/>
  <c r="G15" i="24" s="1"/>
  <c r="U7" i="33"/>
  <c r="Y6" i="33"/>
  <c r="G14" i="24" s="1"/>
  <c r="U6" i="33"/>
  <c r="Y5" i="33"/>
  <c r="G13" i="24" s="1"/>
  <c r="U5" i="33"/>
  <c r="Y4" i="33"/>
  <c r="G12" i="24" s="1"/>
  <c r="U4" i="33"/>
  <c r="Y3" i="33"/>
  <c r="G11" i="24" s="1"/>
  <c r="U3" i="33"/>
  <c r="U2" i="33"/>
  <c r="Y4" i="26"/>
  <c r="I12" i="24" s="1"/>
  <c r="Y5" i="26"/>
  <c r="I13" i="24" s="1"/>
  <c r="Y6" i="26"/>
  <c r="I14" i="24" s="1"/>
  <c r="Y7" i="26"/>
  <c r="I15" i="24" s="1"/>
  <c r="Y8" i="26"/>
  <c r="I16" i="24" s="1"/>
  <c r="Y9" i="26"/>
  <c r="I17" i="24" s="1"/>
  <c r="Y10" i="26"/>
  <c r="I18" i="24" s="1"/>
  <c r="Y11" i="26"/>
  <c r="I19" i="24" s="1"/>
  <c r="Y12" i="26"/>
  <c r="I20" i="24" s="1"/>
  <c r="Y13" i="26"/>
  <c r="I21" i="24" s="1"/>
  <c r="Y14" i="26"/>
  <c r="I22" i="24" s="1"/>
  <c r="Y15" i="26"/>
  <c r="I23" i="24" s="1"/>
  <c r="Y3" i="26"/>
  <c r="I11" i="24" s="1"/>
  <c r="U135" i="26"/>
  <c r="U134" i="26"/>
  <c r="U133" i="26"/>
  <c r="U132" i="26"/>
  <c r="U131" i="26"/>
  <c r="U130" i="26"/>
  <c r="U129" i="26"/>
  <c r="U128" i="26"/>
  <c r="U127" i="26"/>
  <c r="U126" i="26"/>
  <c r="U125" i="26"/>
  <c r="U124" i="26"/>
  <c r="U123" i="26"/>
  <c r="U122" i="26"/>
  <c r="U121" i="26"/>
  <c r="U120" i="26"/>
  <c r="U119" i="26"/>
  <c r="U118" i="26"/>
  <c r="U117" i="26"/>
  <c r="U116" i="26"/>
  <c r="U115" i="26"/>
  <c r="U114" i="26"/>
  <c r="U113" i="26"/>
  <c r="U112" i="26"/>
  <c r="U111" i="26"/>
  <c r="U110" i="26"/>
  <c r="U109" i="26"/>
  <c r="U108" i="26"/>
  <c r="U107" i="26"/>
  <c r="U106" i="26"/>
  <c r="U105" i="26"/>
  <c r="U104" i="26"/>
  <c r="U103" i="26"/>
  <c r="U102" i="26"/>
  <c r="U101" i="26"/>
  <c r="U100" i="26"/>
  <c r="U99" i="26"/>
  <c r="U98" i="26"/>
  <c r="U97" i="26"/>
  <c r="U96" i="26"/>
  <c r="U95" i="26"/>
  <c r="U94" i="26"/>
  <c r="U93" i="26"/>
  <c r="U92" i="26"/>
  <c r="U91" i="26"/>
  <c r="U90" i="26"/>
  <c r="U89" i="26"/>
  <c r="U88" i="26"/>
  <c r="U87" i="26"/>
  <c r="U86" i="26"/>
  <c r="U85" i="26"/>
  <c r="U84" i="26"/>
  <c r="U83" i="26"/>
  <c r="U82" i="26"/>
  <c r="U81" i="26"/>
  <c r="U80" i="26"/>
  <c r="U79" i="26"/>
  <c r="U78" i="26"/>
  <c r="U77" i="26"/>
  <c r="U76" i="26"/>
  <c r="U75" i="26"/>
  <c r="U74" i="26"/>
  <c r="U73" i="26"/>
  <c r="U72" i="26"/>
  <c r="U71" i="26"/>
  <c r="U70" i="26"/>
  <c r="U69" i="26"/>
  <c r="U68" i="26"/>
  <c r="U67" i="26"/>
  <c r="U66" i="26"/>
  <c r="U65" i="26"/>
  <c r="U64" i="26"/>
  <c r="U63" i="26"/>
  <c r="U62" i="26"/>
  <c r="U61" i="26"/>
  <c r="U60" i="26"/>
  <c r="U59" i="26"/>
  <c r="U58" i="26"/>
  <c r="U57" i="26"/>
  <c r="U56" i="26"/>
  <c r="U55" i="26"/>
  <c r="U54" i="26"/>
  <c r="U53" i="26"/>
  <c r="U52" i="26"/>
  <c r="U51" i="26"/>
  <c r="U50" i="26"/>
  <c r="U49" i="26"/>
  <c r="U48" i="26"/>
  <c r="U47" i="26"/>
  <c r="U46" i="26"/>
  <c r="U45" i="26"/>
  <c r="U44" i="26"/>
  <c r="U43" i="26"/>
  <c r="U42" i="26"/>
  <c r="U41" i="26"/>
  <c r="U40" i="26"/>
  <c r="U39" i="26"/>
  <c r="U38" i="26"/>
  <c r="U37" i="26"/>
  <c r="U36" i="26"/>
  <c r="U35" i="26"/>
  <c r="U34" i="26"/>
  <c r="U33" i="26"/>
  <c r="U32" i="26"/>
  <c r="U31" i="26"/>
  <c r="U30" i="26"/>
  <c r="U29" i="26"/>
  <c r="U28" i="26"/>
  <c r="U27" i="26"/>
  <c r="U26" i="26"/>
  <c r="U25" i="26"/>
  <c r="U24" i="26"/>
  <c r="U23" i="26"/>
  <c r="U22" i="26"/>
  <c r="U21" i="26"/>
  <c r="U20" i="26"/>
  <c r="U19" i="26"/>
  <c r="U18" i="26"/>
  <c r="U17" i="26"/>
  <c r="U16" i="26"/>
  <c r="U15" i="26"/>
  <c r="U14" i="26"/>
  <c r="U13" i="26"/>
  <c r="U12" i="26"/>
  <c r="U11" i="26"/>
  <c r="U10" i="26"/>
  <c r="U9" i="26"/>
  <c r="U8" i="26"/>
  <c r="U7" i="26"/>
  <c r="U6" i="26"/>
  <c r="U5" i="26"/>
  <c r="U4" i="26"/>
  <c r="U3" i="26"/>
  <c r="U2" i="26"/>
  <c r="L23" i="24" l="1"/>
  <c r="L22" i="24"/>
  <c r="L21" i="24"/>
  <c r="L20" i="24"/>
  <c r="L19" i="24"/>
  <c r="L18" i="24"/>
  <c r="L17" i="24"/>
  <c r="L16" i="24"/>
  <c r="L15" i="24"/>
  <c r="L14" i="24"/>
  <c r="L13" i="24"/>
  <c r="L12" i="24"/>
  <c r="L11" i="24"/>
</calcChain>
</file>

<file path=xl/sharedStrings.xml><?xml version="1.0" encoding="utf-8"?>
<sst xmlns="http://schemas.openxmlformats.org/spreadsheetml/2006/main" count="684" uniqueCount="190">
  <si>
    <t>売上総利益</t>
    <rPh sb="0" eb="2">
      <t>ウリアゲ</t>
    </rPh>
    <rPh sb="2" eb="5">
      <t>ソウリエキ</t>
    </rPh>
    <phoneticPr fontId="1"/>
  </si>
  <si>
    <t>事業セグメント損益</t>
    <rPh sb="0" eb="2">
      <t>ジギョウ</t>
    </rPh>
    <rPh sb="7" eb="9">
      <t>ソンエキ</t>
    </rPh>
    <phoneticPr fontId="1"/>
  </si>
  <si>
    <t>営業損益</t>
    <rPh sb="0" eb="2">
      <t>エイギョウ</t>
    </rPh>
    <rPh sb="2" eb="4">
      <t>ソンエキ</t>
    </rPh>
    <phoneticPr fontId="1"/>
  </si>
  <si>
    <t>当期利益</t>
    <rPh sb="0" eb="2">
      <t>トウキ</t>
    </rPh>
    <rPh sb="2" eb="4">
      <t>リエキ</t>
    </rPh>
    <phoneticPr fontId="1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</si>
  <si>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</si>
  <si>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増減</t>
  </si>
  <si>
    <t>売上収益</t>
    <rPh sb="0" eb="2">
      <t>ウリアゲ</t>
    </rPh>
    <rPh sb="2" eb="4">
      <t>シュウエキ</t>
    </rPh>
    <phoneticPr fontId="1"/>
  </si>
  <si>
    <t>売上原価</t>
    <rPh sb="0" eb="2">
      <t>ウリアゲ</t>
    </rPh>
    <rPh sb="2" eb="4">
      <t>ゲンカ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</si>
  <si>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9">
      <t>カンリ</t>
    </rPh>
    <rPh sb="9" eb="10">
      <t>ヒ</t>
    </rPh>
    <phoneticPr fontId="1"/>
  </si>
  <si>
    <t>その他の収益</t>
    <rPh sb="2" eb="3">
      <t>タ</t>
    </rPh>
    <rPh sb="4" eb="6">
      <t>シュウエキ</t>
    </rPh>
    <phoneticPr fontId="1"/>
  </si>
  <si>
    <t>その他の費用</t>
    <rPh sb="2" eb="3">
      <t>タ</t>
    </rPh>
    <rPh sb="4" eb="6">
      <t>ヒヨウ</t>
    </rPh>
    <phoneticPr fontId="1"/>
  </si>
  <si>
    <t>金融収益</t>
    <rPh sb="0" eb="2">
      <t>キンユウ</t>
    </rPh>
    <rPh sb="2" eb="4">
      <t>シュウエキ</t>
    </rPh>
    <phoneticPr fontId="1"/>
  </si>
  <si>
    <t>金融費用</t>
    <rPh sb="0" eb="2">
      <t>キンユウ</t>
    </rPh>
    <rPh sb="2" eb="4">
      <t>ヒヨウ</t>
    </rPh>
    <phoneticPr fontId="1"/>
  </si>
  <si>
    <t>税引前損益</t>
    <rPh sb="0" eb="2">
      <t>ゼイビ</t>
    </rPh>
    <rPh sb="2" eb="3">
      <t>マエ</t>
    </rPh>
    <rPh sb="3" eb="5">
      <t>ソンエキ</t>
    </rPh>
    <phoneticPr fontId="1"/>
  </si>
  <si>
    <t>対前年度</t>
    <phoneticPr fontId="1"/>
  </si>
  <si>
    <t>親会社 当期利益</t>
    <rPh sb="0" eb="1">
      <t>オヤ</t>
    </rPh>
    <rPh sb="1" eb="3">
      <t>カイシャ</t>
    </rPh>
    <rPh sb="4" eb="6">
      <t>トウキ</t>
    </rPh>
    <rPh sb="6" eb="8">
      <t>リエキ</t>
    </rPh>
    <phoneticPr fontId="1"/>
  </si>
  <si>
    <t xml:space="preserve"> </t>
  </si>
  <si>
    <t>報告数値</t>
  </si>
  <si>
    <t>個別修正計</t>
  </si>
  <si>
    <t>A0 個別仕訳</t>
  </si>
  <si>
    <t>D0 連単簿価調整</t>
  </si>
  <si>
    <t>個別数値</t>
  </si>
  <si>
    <t>連結修正計</t>
  </si>
  <si>
    <t>F0 内部取引消去</t>
  </si>
  <si>
    <t>H0 貸引調整</t>
  </si>
  <si>
    <t>J0 在庫未実現</t>
  </si>
  <si>
    <t>K0 固定資産未実現</t>
  </si>
  <si>
    <t>L0 他未実現</t>
  </si>
  <si>
    <t>N0 子会社株式調整</t>
  </si>
  <si>
    <t>P0 資本連結</t>
  </si>
  <si>
    <t>Q0 税効果調整</t>
  </si>
  <si>
    <t>R0 為替損益相殺</t>
  </si>
  <si>
    <t>S0 OCI振替</t>
  </si>
  <si>
    <t>U0 他連結調整</t>
  </si>
  <si>
    <t>外部数値</t>
  </si>
  <si>
    <t>500000 売上収益　合計</t>
  </si>
  <si>
    <t>500010 売上高(連結)合計</t>
  </si>
  <si>
    <t>500040 売上高(非連・一般)合計</t>
  </si>
  <si>
    <t>501010 製品売上高(連結)</t>
  </si>
  <si>
    <t>501020 製品売上高(非連)</t>
  </si>
  <si>
    <t>501030 製品売上高(一般)</t>
  </si>
  <si>
    <t>502010 不動産賃貸収入(連結)</t>
  </si>
  <si>
    <t>502020 不動産賃貸収入(非連)</t>
  </si>
  <si>
    <t>502030 不動産賃貸収入(一般)</t>
  </si>
  <si>
    <t>503010 ｻｰﾋﾞｽ他売上高(連結)</t>
  </si>
  <si>
    <t>503020 ｻｰﾋﾞｽ他売上高(非連)</t>
  </si>
  <si>
    <t>503030 ｻｰﾋﾞｽ他売上高(一般)</t>
  </si>
  <si>
    <t>200000 売上原価　合計</t>
  </si>
  <si>
    <t>200100 売上原価-期首棚卸高</t>
  </si>
  <si>
    <t>201000 仕入高(合計)</t>
  </si>
  <si>
    <t>201010 仕入高(連結)</t>
  </si>
  <si>
    <t>201020 仕入高(非連)</t>
  </si>
  <si>
    <t>201030 仕入高(一般)</t>
  </si>
  <si>
    <t>201090 仕入高(調整)</t>
  </si>
  <si>
    <t>205000 その他売上原価(合計)</t>
  </si>
  <si>
    <t>205010 その他売上原価(連結)</t>
  </si>
  <si>
    <t>205020 その他売上原価(非連)</t>
  </si>
  <si>
    <t>205030 その他売上原価(一般)</t>
  </si>
  <si>
    <t>209000 売上原価-期末棚卸高</t>
  </si>
  <si>
    <t>590100 売上総利益</t>
  </si>
  <si>
    <t>210000 販管費 合計</t>
  </si>
  <si>
    <t>211000 販売手数料(合計)</t>
  </si>
  <si>
    <t>211010 販売手数料(連結)</t>
  </si>
  <si>
    <t>211020 販売手数料(非連)</t>
  </si>
  <si>
    <t>211030 販売手数料(一般)</t>
  </si>
  <si>
    <t>212000 荷造運搬費(合計)</t>
  </si>
  <si>
    <t>212010 荷造運搬費(連結)</t>
  </si>
  <si>
    <t>212020 荷造運搬費(非連)</t>
  </si>
  <si>
    <t>212030 荷造運搬費(一般)</t>
  </si>
  <si>
    <t>213000 広告宣伝費(合計)</t>
  </si>
  <si>
    <t>213010 広告宣伝費(連結)</t>
  </si>
  <si>
    <t>213020 広告宣伝費(非連)</t>
  </si>
  <si>
    <t>213030 広告宣伝費(一般)</t>
  </si>
  <si>
    <t>214000 人件費</t>
  </si>
  <si>
    <t>215000 減価償却費及び償却費</t>
  </si>
  <si>
    <t>218000 他販管費(変動費)(合計)</t>
  </si>
  <si>
    <t>218010 他販管費(変動費)(連結)</t>
  </si>
  <si>
    <t>218020 他販管費(変動費)(非連)</t>
  </si>
  <si>
    <t>218030 他販管費(変動費)(一般)</t>
  </si>
  <si>
    <t>219000 他販管費(固定費)(合計)</t>
  </si>
  <si>
    <t>219010 他販管費(固定費)(連結)</t>
  </si>
  <si>
    <t>219020 他販管費(固定費)(非連)</t>
  </si>
  <si>
    <t>219030 他販管費(固定費)(一般)</t>
  </si>
  <si>
    <t>590200 事業セグメント損益</t>
  </si>
  <si>
    <t>520000 債券売却損益(AC)</t>
  </si>
  <si>
    <t>530000 その他の収益　合計</t>
  </si>
  <si>
    <t>530100 固定資産売却益(合計)</t>
  </si>
  <si>
    <t>530110 固定資産売却益(連結)</t>
  </si>
  <si>
    <t>530120 固定資産売却益(非連)</t>
  </si>
  <si>
    <t>530130 固定資産売却益(一般)</t>
  </si>
  <si>
    <t>530300 減損損失戻入(非金融資産)</t>
  </si>
  <si>
    <t>530400 債券売却益(AC)</t>
  </si>
  <si>
    <t>530500 債券売却益(FVTOCI)</t>
  </si>
  <si>
    <t>530600 債券評価益(FVTPL)</t>
  </si>
  <si>
    <t>530800 負ののれん発生益</t>
  </si>
  <si>
    <t>531000 保険金収入</t>
  </si>
  <si>
    <t>532000 為替差益</t>
  </si>
  <si>
    <t>533000 デリバティブ評価益</t>
  </si>
  <si>
    <t>539000 その他収益(合計)</t>
  </si>
  <si>
    <t>539010 その他収益(連結)</t>
  </si>
  <si>
    <t>539020 その他収益(非連)</t>
  </si>
  <si>
    <t>539030 その他収益(一般)</t>
  </si>
  <si>
    <t>230000 その他の費用　合計</t>
  </si>
  <si>
    <t>230100 固定資産売却損(合計)</t>
  </si>
  <si>
    <t>230110 固定資産売却損(連結)</t>
  </si>
  <si>
    <t>230120 固定資産売却損(非連)</t>
  </si>
  <si>
    <t>230130 固定資産売却損(一般)</t>
  </si>
  <si>
    <t>230200 固定資産除却損</t>
  </si>
  <si>
    <t>230300 減損損失(非金融資産)</t>
  </si>
  <si>
    <t>230400 債券売却損(AC)</t>
  </si>
  <si>
    <t>230500 債券売却損(FVTOCI)</t>
  </si>
  <si>
    <t>230600 投資評価損(FVTPL)</t>
  </si>
  <si>
    <t>232000 為替差損</t>
  </si>
  <si>
    <t>233000 デリバティブ評価損</t>
  </si>
  <si>
    <t>237000 災害損失</t>
  </si>
  <si>
    <t>238000 信用損失(合計)</t>
  </si>
  <si>
    <t>238010 信用損失(連結)</t>
  </si>
  <si>
    <t>238020 信用損失(非連)</t>
  </si>
  <si>
    <t>238030 信用損失(一般)</t>
  </si>
  <si>
    <t>239000 その他費用(合計)</t>
  </si>
  <si>
    <t>239010 その他費用(連結)</t>
  </si>
  <si>
    <t>239020 その他費用(非連)</t>
  </si>
  <si>
    <t>239030 その他費用(一般)</t>
  </si>
  <si>
    <t>590400 営業損益</t>
  </si>
  <si>
    <t>540000 金融収益　合計</t>
  </si>
  <si>
    <t>541000 利息収益(AC)(合計)</t>
  </si>
  <si>
    <t>541010 利息収益(AC)(連結)</t>
  </si>
  <si>
    <t>541020 利息収益(AC)(非連)</t>
  </si>
  <si>
    <t>541030 利息収益(AC)(一般)</t>
  </si>
  <si>
    <t>542000 利息収益(FVTOCI)</t>
  </si>
  <si>
    <t>543000 利息収益(FVTPL)</t>
  </si>
  <si>
    <t>544000 受取配当金(合計)</t>
  </si>
  <si>
    <t>544010 受取配当金(連結)</t>
  </si>
  <si>
    <t>544020 受取配当金(非連)</t>
  </si>
  <si>
    <t>544030 受取配当金(一般)</t>
  </si>
  <si>
    <t>546000 為替差益(金融)</t>
  </si>
  <si>
    <t>547000 デリバティブ評価益(金融)</t>
  </si>
  <si>
    <t>549000 その他の金融収益(合計)</t>
  </si>
  <si>
    <t>549010 その他の金融収益(連結)</t>
  </si>
  <si>
    <t>549020 その他の金融収益(非連)</t>
  </si>
  <si>
    <t>549030 その他の金融収益(一般)</t>
  </si>
  <si>
    <t>240000 金融費用　合計</t>
  </si>
  <si>
    <t>241000 利息費用(AC)(合計)</t>
  </si>
  <si>
    <t>241010 利息費用(AC)(連結)</t>
  </si>
  <si>
    <t>241020 利息費用(AC)(非連)</t>
  </si>
  <si>
    <t>241030 利息費用(AC)(一般)</t>
  </si>
  <si>
    <t>241090 利息費用(AC)(調整)</t>
  </si>
  <si>
    <t>242000 利息費用(FVTOCI)</t>
  </si>
  <si>
    <t>244000 資産除去債務 利息費用</t>
  </si>
  <si>
    <t>245000 確定給付 純利息</t>
  </si>
  <si>
    <t>246000 為替差損(金融)</t>
  </si>
  <si>
    <t>246100 為替差損(金融)(内取)</t>
  </si>
  <si>
    <t>247000 デリバティブ評価損(金融)</t>
  </si>
  <si>
    <t>249000 その他の金融費用(合計)</t>
  </si>
  <si>
    <t>249010 その他の金融費用(連結)</t>
  </si>
  <si>
    <t>249020 その他の金融費用(非連)</t>
  </si>
  <si>
    <t>249030 その他の金融費用(一般)</t>
  </si>
  <si>
    <t>590500 持分法による投資損益</t>
  </si>
  <si>
    <t>550000 持分法投資利益</t>
  </si>
  <si>
    <t>250000 持分法投資損失</t>
  </si>
  <si>
    <t>590600 税引前損益</t>
  </si>
  <si>
    <t>260000 当期税金費用</t>
  </si>
  <si>
    <t>261000 繰延税金費用</t>
  </si>
  <si>
    <t>590800 非継続事業からの当期損益</t>
  </si>
  <si>
    <t>590700 継続事業からの当期損益</t>
  </si>
  <si>
    <t>591000 当期損益</t>
  </si>
  <si>
    <t>270000 非支配持分 当期利益</t>
  </si>
  <si>
    <t>592000 親会社 当期利益</t>
  </si>
  <si>
    <t>299000 PL調整勘定</t>
  </si>
  <si>
    <t>判定</t>
    <rPh sb="0" eb="2">
      <t>ハンテイ</t>
    </rPh>
    <phoneticPr fontId="1"/>
  </si>
  <si>
    <t>サマリ表</t>
    <rPh sb="3" eb="4">
      <t>ヒョウ</t>
    </rPh>
    <phoneticPr fontId="1"/>
  </si>
  <si>
    <t>連結勘定科目</t>
    <rPh sb="0" eb="2">
      <t>レンケツ</t>
    </rPh>
    <rPh sb="2" eb="4">
      <t>カンジョウ</t>
    </rPh>
    <rPh sb="4" eb="6">
      <t>カモク</t>
    </rPh>
    <phoneticPr fontId="1"/>
  </si>
  <si>
    <t>百万円</t>
    <rPh sb="0" eb="1">
      <t>ヒャク</t>
    </rPh>
    <rPh sb="1" eb="3">
      <t>マンエン</t>
    </rPh>
    <phoneticPr fontId="1"/>
  </si>
  <si>
    <t>当第２四半期</t>
    <rPh sb="0" eb="1">
      <t>トウ</t>
    </rPh>
    <rPh sb="1" eb="2">
      <t>ダイ</t>
    </rPh>
    <rPh sb="3" eb="5">
      <t>シハン</t>
    </rPh>
    <rPh sb="5" eb="6">
      <t>キ</t>
    </rPh>
    <phoneticPr fontId="1"/>
  </si>
  <si>
    <t>前第２四半期</t>
    <rPh sb="0" eb="1">
      <t>ゼン</t>
    </rPh>
    <rPh sb="1" eb="2">
      <t>ダイ</t>
    </rPh>
    <rPh sb="3" eb="5">
      <t>シハン</t>
    </rPh>
    <rPh sb="5" eb="6">
      <t>キ</t>
    </rPh>
    <phoneticPr fontId="1"/>
  </si>
  <si>
    <t>2016年９月30日）</t>
    <phoneticPr fontId="1"/>
  </si>
  <si>
    <t>連結会計期間</t>
    <rPh sb="0" eb="2">
      <t>レンケツ</t>
    </rPh>
    <rPh sb="2" eb="4">
      <t>カイケイ</t>
    </rPh>
    <rPh sb="4" eb="6">
      <t>キカン</t>
    </rPh>
    <phoneticPr fontId="1"/>
  </si>
  <si>
    <t>（2016年７月１日 ～</t>
    <rPh sb="7" eb="8">
      <t>ガツ</t>
    </rPh>
    <rPh sb="9" eb="10">
      <t>ヒ</t>
    </rPh>
    <phoneticPr fontId="1"/>
  </si>
  <si>
    <t>（2017年７月１日 ～</t>
    <rPh sb="7" eb="8">
      <t>ガツ</t>
    </rPh>
    <rPh sb="9" eb="10">
      <t>ヒ</t>
    </rPh>
    <phoneticPr fontId="1"/>
  </si>
  <si>
    <t>2017年９月30日）</t>
    <phoneticPr fontId="1"/>
  </si>
  <si>
    <t>四半期連結会計期間 損益計算書</t>
    <rPh sb="0" eb="1">
      <t>シ</t>
    </rPh>
    <rPh sb="1" eb="3">
      <t>ハンキ</t>
    </rPh>
    <rPh sb="3" eb="5">
      <t>レンケツ</t>
    </rPh>
    <rPh sb="5" eb="7">
      <t>カイケイ</t>
    </rPh>
    <rPh sb="7" eb="9">
      <t>キカン</t>
    </rPh>
    <rPh sb="10" eb="12">
      <t>ソンエキ</t>
    </rPh>
    <rPh sb="12" eb="15">
      <t>ケイサンショ</t>
    </rPh>
    <phoneticPr fontId="3"/>
  </si>
  <si>
    <t>法人所得税費用</t>
    <rPh sb="0" eb="2">
      <t>ホウジン</t>
    </rPh>
    <rPh sb="2" eb="5">
      <t>ショトクゼイ</t>
    </rPh>
    <rPh sb="5" eb="7">
      <t>ヒヨウ</t>
    </rPh>
    <phoneticPr fontId="1"/>
  </si>
  <si>
    <t>持分法による投資損益</t>
    <rPh sb="0" eb="3">
      <t>モチブンポウ</t>
    </rPh>
    <rPh sb="6" eb="8">
      <t>トウシ</t>
    </rPh>
    <rPh sb="8" eb="10">
      <t>ソンエキ</t>
    </rPh>
    <phoneticPr fontId="3"/>
  </si>
  <si>
    <t>当期利益の帰属</t>
    <rPh sb="0" eb="2">
      <t>トウキ</t>
    </rPh>
    <rPh sb="2" eb="4">
      <t>リエキ</t>
    </rPh>
    <rPh sb="5" eb="7">
      <t>キゾク</t>
    </rPh>
    <phoneticPr fontId="1"/>
  </si>
  <si>
    <t>　親会社 当期利益</t>
    <rPh sb="1" eb="2">
      <t>オヤ</t>
    </rPh>
    <rPh sb="2" eb="4">
      <t>カイシャ</t>
    </rPh>
    <rPh sb="5" eb="7">
      <t>トウキ</t>
    </rPh>
    <rPh sb="7" eb="9">
      <t>リエキ</t>
    </rPh>
    <phoneticPr fontId="1"/>
  </si>
  <si>
    <t>　非支配持分</t>
    <rPh sb="1" eb="6">
      <t>ヒシハイモチブン</t>
    </rPh>
    <phoneticPr fontId="1"/>
  </si>
  <si>
    <t>　当期利益</t>
    <rPh sb="1" eb="3">
      <t>トウキ</t>
    </rPh>
    <rPh sb="3" eb="5">
      <t>リエキ</t>
    </rPh>
    <phoneticPr fontId="1"/>
  </si>
  <si>
    <t>連結損益計算書</t>
    <rPh sb="0" eb="2">
      <t>レンケツ</t>
    </rPh>
    <rPh sb="2" eb="4">
      <t>ソンエキ</t>
    </rPh>
    <rPh sb="4" eb="7">
      <t>ケイサンショ</t>
    </rPh>
    <phoneticPr fontId="3"/>
  </si>
  <si>
    <t>2017/3</t>
    <phoneticPr fontId="1"/>
  </si>
  <si>
    <t>2018/3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</si>
</sst>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176" fontId="6" fillId="3" borderId="0" xfId="0" applyNumberFormat="1" applyFont="1" applyFill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7" fillId="4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0" fillId="2" borderId="5" xfId="1" applyFont="1" applyFill="1" applyBorder="1">
      <alignment vertical="center"/>
    </xf>
    <xf numFmtId="38" fontId="0" fillId="2" borderId="8" xfId="1" applyFont="1" applyFill="1" applyBorder="1">
      <alignment vertical="center"/>
    </xf>
    <xf numFmtId="176" fontId="6" fillId="0" borderId="0" xfId="0" applyNumberFormat="1" applyFont="1">
      <alignment vertical="center"/>
    </xf>
    <xf numFmtId="176" fontId="6" fillId="0" borderId="0" xfId="1" applyNumberFormat="1" applyFont="1">
      <alignment vertical="center"/>
    </xf>
    <xf numFmtId="176" fontId="6" fillId="0" borderId="1" xfId="0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12" xfId="0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right" vertical="center" indent="1"/>
    </xf>
    <xf numFmtId="177" fontId="6" fillId="3" borderId="12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PKG template2">
      <a:dk1>
        <a:sysClr val="windowText" lastClr="000000"/>
      </a:dk1>
      <a:lt1>
        <a:sysClr val="window" lastClr="FFFFFF"/>
      </a:lt1>
      <a:dk2>
        <a:srgbClr val="1F497D"/>
      </a:dk2>
      <a:lt2>
        <a:srgbClr val="FFFF00"/>
      </a:lt2>
      <a:accent1>
        <a:srgbClr val="0066CC"/>
      </a:accent1>
      <a:accent2>
        <a:srgbClr val="FF0000"/>
      </a:accent2>
      <a:accent3>
        <a:srgbClr val="00FF00"/>
      </a:accent3>
      <a:accent4>
        <a:srgbClr val="6600FF"/>
      </a:accent4>
      <a:accent5>
        <a:srgbClr val="0070C0"/>
      </a:accent5>
      <a:accent6>
        <a:srgbClr val="FF7D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zoomScale="115" zoomScaleNormal="115" workbookViewId="0">
      <selection activeCell="G31" sqref="G31"/>
    </sheetView>
  </sheetViews>
  <sheetFormatPr defaultColWidth="9" defaultRowHeight="15" x14ac:dyDescent="0.2"/>
  <cols>
    <col min="1" max="3" width="9" style="14"/>
    <col min="4" max="5" width="2.90625" style="14" customWidth="1"/>
    <col min="6" max="6" width="2.453125" style="14" customWidth="1"/>
    <col min="7" max="7" width="20" style="14" customWidth="1"/>
    <col min="8" max="8" width="1.7265625" style="14" customWidth="1"/>
    <col min="9" max="9" width="20" style="14" customWidth="1"/>
    <col min="10" max="10" width="3.26953125" style="14" customWidth="1"/>
    <col min="11" max="11" width="2.36328125" style="14" customWidth="1"/>
    <col min="12" max="12" width="20" style="14" customWidth="1"/>
    <col min="13" max="16384" width="9" style="14"/>
  </cols>
  <sheetData>
    <row r="1" spans="1:23" s="1" customFormat="1" ht="16" x14ac:dyDescent="0.2">
      <c r="B1" s="1" t="s">
        <v>180</v>
      </c>
      <c r="F1" s="2"/>
      <c r="G1" s="2"/>
      <c r="H1" s="2"/>
      <c r="I1" s="2"/>
      <c r="J1" s="2"/>
      <c r="L1" s="2"/>
    </row>
    <row r="2" spans="1:23" s="4" customFormat="1" x14ac:dyDescent="0.2">
      <c r="A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4" customFormat="1" x14ac:dyDescent="0.2">
      <c r="A3" s="3"/>
      <c r="F3" s="5"/>
      <c r="G3" s="5"/>
      <c r="H3" s="5"/>
      <c r="J3" s="6" t="s">
        <v>4</v>
      </c>
      <c r="L3" s="6" t="s">
        <v>4</v>
      </c>
    </row>
    <row r="4" spans="1:23" s="4" customFormat="1" ht="6" customHeight="1" x14ac:dyDescent="0.2">
      <c r="A4" s="3"/>
      <c r="B4" s="7"/>
      <c r="C4" s="7"/>
      <c r="D4" s="7"/>
      <c r="E4" s="7"/>
      <c r="F4" s="8"/>
      <c r="G4" s="8"/>
      <c r="H4" s="8"/>
      <c r="I4" s="8"/>
      <c r="J4" s="8"/>
      <c r="L4" s="8"/>
    </row>
    <row r="5" spans="1:23" s="4" customFormat="1" x14ac:dyDescent="0.2">
      <c r="A5" s="3"/>
      <c r="B5" s="9"/>
      <c r="C5" s="9"/>
      <c r="D5" s="9"/>
      <c r="E5" s="9"/>
      <c r="F5" s="10"/>
      <c r="G5" s="11" t="s">
        <v>174</v>
      </c>
      <c r="H5" s="10"/>
      <c r="I5" s="11" t="s">
        <v>173</v>
      </c>
      <c r="J5" s="10"/>
      <c r="L5" s="11"/>
    </row>
    <row r="6" spans="1:23" s="4" customFormat="1" x14ac:dyDescent="0.2">
      <c r="A6" s="3"/>
      <c r="B6" s="9"/>
      <c r="C6" s="9"/>
      <c r="D6" s="9"/>
      <c r="E6" s="9"/>
      <c r="F6" s="10"/>
      <c r="G6" s="11" t="s">
        <v>176</v>
      </c>
      <c r="H6" s="10"/>
      <c r="I6" s="11" t="s">
        <v>176</v>
      </c>
      <c r="J6" s="10"/>
      <c r="L6" s="11" t="s">
        <v>5</v>
      </c>
    </row>
    <row r="7" spans="1:23" s="4" customFormat="1" x14ac:dyDescent="0.2">
      <c r="A7" s="3"/>
      <c r="B7" s="9"/>
      <c r="C7" s="9"/>
      <c r="D7" s="9"/>
      <c r="E7" s="9"/>
      <c r="F7" s="10"/>
      <c r="G7" s="11" t="s">
        <v>177</v>
      </c>
      <c r="H7" s="10"/>
      <c r="I7" s="11" t="s">
        <v>178</v>
      </c>
      <c r="J7" s="10"/>
      <c r="L7" s="11"/>
    </row>
    <row r="8" spans="1:23" s="4" customFormat="1" x14ac:dyDescent="0.2">
      <c r="A8" s="3"/>
      <c r="B8" s="9"/>
      <c r="C8" s="9"/>
      <c r="D8" s="9"/>
      <c r="E8" s="9"/>
      <c r="F8" s="11"/>
      <c r="G8" s="11" t="s">
        <v>175</v>
      </c>
      <c r="H8" s="11"/>
      <c r="I8" s="11" t="s">
        <v>179</v>
      </c>
      <c r="J8" s="10"/>
      <c r="L8" s="11" t="s">
        <v>14</v>
      </c>
    </row>
    <row r="9" spans="1:23" s="4" customFormat="1" ht="6" customHeight="1" x14ac:dyDescent="0.2">
      <c r="A9" s="3"/>
      <c r="B9" s="12"/>
      <c r="C9" s="12"/>
      <c r="D9" s="12"/>
      <c r="E9" s="12"/>
      <c r="F9" s="13"/>
      <c r="G9" s="15"/>
      <c r="H9" s="13"/>
      <c r="I9" s="15"/>
      <c r="J9" s="13"/>
      <c r="L9" s="13"/>
    </row>
    <row r="11" spans="1:23" ht="18" customHeight="1" x14ac:dyDescent="0.2">
      <c r="B11" s="29" t="s">
        <v>6</v>
      </c>
      <c r="C11" s="29"/>
      <c r="D11" s="29"/>
      <c r="E11" s="29"/>
      <c r="F11" s="29"/>
      <c r="G11" s="29">
        <f>'前四半期（会計期間）Q2,Q3のみ'!Y3</f>
        <v>152742</v>
      </c>
      <c r="H11" s="29"/>
      <c r="I11" s="29">
        <f>'当四半期（会計期間）Q2,Q3のみ'!Y3</f>
        <v>0</v>
      </c>
      <c r="J11" s="29"/>
      <c r="K11" s="29"/>
      <c r="L11" s="30">
        <f>I11-G11</f>
        <v>-152742</v>
      </c>
    </row>
    <row r="12" spans="1:23" ht="18" customHeight="1" x14ac:dyDescent="0.2">
      <c r="B12" s="29" t="s">
        <v>7</v>
      </c>
      <c r="C12" s="29"/>
      <c r="D12" s="29"/>
      <c r="E12" s="29"/>
      <c r="F12" s="29"/>
      <c r="G12" s="29">
        <f>'前四半期（会計期間）Q2,Q3のみ'!Y4</f>
        <v>86966</v>
      </c>
      <c r="H12" s="29"/>
      <c r="I12" s="29">
        <f>'当四半期（会計期間）Q2,Q3のみ'!Y4</f>
        <v>0</v>
      </c>
      <c r="J12" s="29"/>
      <c r="K12" s="29"/>
      <c r="L12" s="30">
        <f t="shared" ref="L12:L23" si="0">I12-G12</f>
        <v>-86966</v>
      </c>
    </row>
    <row r="13" spans="1:23" ht="18" customHeight="1" x14ac:dyDescent="0.2">
      <c r="B13" s="29" t="s">
        <v>0</v>
      </c>
      <c r="C13" s="29"/>
      <c r="D13" s="29"/>
      <c r="E13" s="29"/>
      <c r="F13" s="29"/>
      <c r="G13" s="31">
        <f>'前四半期（会計期間）Q2,Q3のみ'!Y5</f>
        <v>65775</v>
      </c>
      <c r="H13" s="29"/>
      <c r="I13" s="31">
        <f>'当四半期（会計期間）Q2,Q3のみ'!Y5</f>
        <v>0</v>
      </c>
      <c r="J13" s="29"/>
      <c r="K13" s="29"/>
      <c r="L13" s="32">
        <f t="shared" si="0"/>
        <v>-65775</v>
      </c>
    </row>
    <row r="14" spans="1:23" ht="18" customHeight="1" x14ac:dyDescent="0.2">
      <c r="B14" s="29" t="s">
        <v>8</v>
      </c>
      <c r="C14" s="29"/>
      <c r="D14" s="29"/>
      <c r="E14" s="29"/>
      <c r="F14" s="29"/>
      <c r="G14" s="29">
        <f>'前四半期（会計期間）Q2,Q3のみ'!Y6</f>
        <v>51244</v>
      </c>
      <c r="H14" s="29"/>
      <c r="I14" s="29">
        <f>'当四半期（会計期間）Q2,Q3のみ'!Y6</f>
        <v>0</v>
      </c>
      <c r="J14" s="29"/>
      <c r="K14" s="29"/>
      <c r="L14" s="30">
        <f t="shared" si="0"/>
        <v>-51244</v>
      </c>
    </row>
    <row r="15" spans="1:23" ht="18" customHeight="1" x14ac:dyDescent="0.2">
      <c r="B15" s="29" t="s">
        <v>1</v>
      </c>
      <c r="C15" s="29"/>
      <c r="D15" s="29"/>
      <c r="E15" s="29"/>
      <c r="F15" s="29"/>
      <c r="G15" s="31">
        <f>'前四半期（会計期間）Q2,Q3のみ'!Y7</f>
        <v>14531</v>
      </c>
      <c r="H15" s="29"/>
      <c r="I15" s="31">
        <f>'当四半期（会計期間）Q2,Q3のみ'!Y7</f>
        <v>0</v>
      </c>
      <c r="J15" s="29"/>
      <c r="K15" s="29"/>
      <c r="L15" s="32">
        <f t="shared" si="0"/>
        <v>-14531</v>
      </c>
    </row>
    <row r="16" spans="1:23" ht="18" customHeight="1" x14ac:dyDescent="0.2">
      <c r="B16" s="29" t="s">
        <v>9</v>
      </c>
      <c r="C16" s="29"/>
      <c r="D16" s="29"/>
      <c r="E16" s="29"/>
      <c r="F16" s="29"/>
      <c r="G16" s="29">
        <f>'前四半期（会計期間）Q2,Q3のみ'!Y8</f>
        <v>2608</v>
      </c>
      <c r="H16" s="29"/>
      <c r="I16" s="29">
        <f>'当四半期（会計期間）Q2,Q3のみ'!Y8</f>
        <v>0</v>
      </c>
      <c r="J16" s="29"/>
      <c r="K16" s="29"/>
      <c r="L16" s="30">
        <f t="shared" si="0"/>
        <v>-2608</v>
      </c>
    </row>
    <row r="17" spans="2:12" ht="18" customHeight="1" x14ac:dyDescent="0.2">
      <c r="B17" s="29" t="s">
        <v>10</v>
      </c>
      <c r="C17" s="29"/>
      <c r="D17" s="29"/>
      <c r="E17" s="29"/>
      <c r="F17" s="29"/>
      <c r="G17" s="29">
        <f>'前四半期（会計期間）Q2,Q3のみ'!Y9</f>
        <v>2083</v>
      </c>
      <c r="H17" s="29"/>
      <c r="I17" s="29">
        <f>'当四半期（会計期間）Q2,Q3のみ'!Y9</f>
        <v>0</v>
      </c>
      <c r="J17" s="29"/>
      <c r="K17" s="29"/>
      <c r="L17" s="30">
        <f t="shared" si="0"/>
        <v>-2083</v>
      </c>
    </row>
    <row r="18" spans="2:12" ht="18" customHeight="1" x14ac:dyDescent="0.2">
      <c r="B18" s="29" t="s">
        <v>2</v>
      </c>
      <c r="C18" s="29"/>
      <c r="D18" s="29"/>
      <c r="E18" s="29"/>
      <c r="F18" s="29"/>
      <c r="G18" s="31">
        <f>'前四半期（会計期間）Q2,Q3のみ'!Y10</f>
        <v>15056</v>
      </c>
      <c r="H18" s="29"/>
      <c r="I18" s="31">
        <f>'当四半期（会計期間）Q2,Q3のみ'!Y10</f>
        <v>0</v>
      </c>
      <c r="J18" s="29"/>
      <c r="K18" s="29"/>
      <c r="L18" s="32">
        <f t="shared" si="0"/>
        <v>-15056</v>
      </c>
    </row>
    <row r="19" spans="2:12" ht="18" customHeight="1" x14ac:dyDescent="0.2">
      <c r="B19" s="29" t="s">
        <v>11</v>
      </c>
      <c r="C19" s="29"/>
      <c r="D19" s="29"/>
      <c r="E19" s="29"/>
      <c r="F19" s="29"/>
      <c r="G19" s="29">
        <f>'前四半期（会計期間）Q2,Q3のみ'!Y11</f>
        <v>1317</v>
      </c>
      <c r="H19" s="29"/>
      <c r="I19" s="29">
        <f>'当四半期（会計期間）Q2,Q3のみ'!Y11</f>
        <v>0</v>
      </c>
      <c r="J19" s="29"/>
      <c r="K19" s="29"/>
      <c r="L19" s="30">
        <f t="shared" si="0"/>
        <v>-1317</v>
      </c>
    </row>
    <row r="20" spans="2:12" ht="18" customHeight="1" x14ac:dyDescent="0.2">
      <c r="B20" s="29" t="s">
        <v>12</v>
      </c>
      <c r="C20" s="29"/>
      <c r="D20" s="29"/>
      <c r="E20" s="29"/>
      <c r="F20" s="29"/>
      <c r="G20" s="29">
        <f>'前四半期（会計期間）Q2,Q3のみ'!Y12</f>
        <v>492</v>
      </c>
      <c r="H20" s="29"/>
      <c r="I20" s="29">
        <f>'当四半期（会計期間）Q2,Q3のみ'!Y12</f>
        <v>0</v>
      </c>
      <c r="J20" s="29"/>
      <c r="K20" s="29"/>
      <c r="L20" s="30">
        <f t="shared" si="0"/>
        <v>-492</v>
      </c>
    </row>
    <row r="21" spans="2:12" ht="18" customHeight="1" x14ac:dyDescent="0.2">
      <c r="B21" s="29" t="s">
        <v>13</v>
      </c>
      <c r="C21" s="29"/>
      <c r="D21" s="29"/>
      <c r="E21" s="29"/>
      <c r="F21" s="29"/>
      <c r="G21" s="31">
        <f>'前四半期（会計期間）Q2,Q3のみ'!Y13</f>
        <v>15948</v>
      </c>
      <c r="H21" s="29"/>
      <c r="I21" s="31">
        <f>'当四半期（会計期間）Q2,Q3のみ'!Y13</f>
        <v>0</v>
      </c>
      <c r="J21" s="29"/>
      <c r="K21" s="29"/>
      <c r="L21" s="32">
        <f t="shared" si="0"/>
        <v>-15948</v>
      </c>
    </row>
    <row r="22" spans="2:12" ht="18" customHeight="1" x14ac:dyDescent="0.2">
      <c r="B22" s="29" t="s">
        <v>3</v>
      </c>
      <c r="C22" s="29"/>
      <c r="D22" s="29"/>
      <c r="E22" s="29"/>
      <c r="F22" s="29"/>
      <c r="G22" s="29">
        <f>'前四半期（会計期間）Q2,Q3のみ'!Y14</f>
        <v>11665</v>
      </c>
      <c r="H22" s="29"/>
      <c r="I22" s="29">
        <f>'当四半期（会計期間）Q2,Q3のみ'!Y14</f>
        <v>0</v>
      </c>
      <c r="J22" s="29"/>
      <c r="K22" s="29"/>
      <c r="L22" s="30">
        <f t="shared" si="0"/>
        <v>-11665</v>
      </c>
    </row>
    <row r="23" spans="2:12" ht="18" customHeight="1" thickBot="1" x14ac:dyDescent="0.25">
      <c r="B23" s="29" t="s">
        <v>15</v>
      </c>
      <c r="C23" s="29"/>
      <c r="D23" s="29"/>
      <c r="E23" s="29"/>
      <c r="F23" s="29"/>
      <c r="G23" s="33">
        <f>'前四半期（会計期間）Q2,Q3のみ'!Y15</f>
        <v>11652</v>
      </c>
      <c r="H23" s="29"/>
      <c r="I23" s="33">
        <f>'当四半期（会計期間）Q2,Q3のみ'!Y15</f>
        <v>0</v>
      </c>
      <c r="J23" s="29"/>
      <c r="K23" s="29"/>
      <c r="L23" s="34">
        <f t="shared" si="0"/>
        <v>-11652</v>
      </c>
    </row>
    <row r="24" spans="2:12" ht="15.5" thickTop="1" x14ac:dyDescent="0.2"/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115" zoomScaleNormal="115" workbookViewId="0">
      <selection activeCell="M9" sqref="M9"/>
    </sheetView>
  </sheetViews>
  <sheetFormatPr defaultColWidth="9" defaultRowHeight="15" x14ac:dyDescent="0.2"/>
  <cols>
    <col min="1" max="3" width="9" style="14"/>
    <col min="4" max="5" width="2.90625" style="14" customWidth="1"/>
    <col min="6" max="6" width="2.453125" style="14" customWidth="1"/>
    <col min="7" max="7" width="30.1796875" style="14" customWidth="1"/>
    <col min="8" max="8" width="8.08984375" style="14" customWidth="1"/>
    <col min="9" max="9" width="20" style="14" customWidth="1"/>
    <col min="10" max="10" width="3.26953125" style="14" customWidth="1"/>
    <col min="11" max="11" width="2.36328125" style="14" customWidth="1"/>
    <col min="12" max="16384" width="9" style="14"/>
  </cols>
  <sheetData>
    <row r="1" spans="1:22" s="1" customFormat="1" ht="19.5" x14ac:dyDescent="0.2">
      <c r="B1" s="37" t="s">
        <v>187</v>
      </c>
      <c r="F1" s="2"/>
      <c r="G1" s="2"/>
      <c r="H1" s="2"/>
      <c r="I1" s="2"/>
      <c r="J1" s="2"/>
    </row>
    <row r="2" spans="1:22" s="4" customFormat="1" x14ac:dyDescent="0.2">
      <c r="A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4" customFormat="1" ht="15.5" thickBot="1" x14ac:dyDescent="0.25">
      <c r="A3" s="3"/>
      <c r="F3" s="5"/>
      <c r="G3" s="5"/>
      <c r="H3" s="5"/>
      <c r="J3" s="6" t="s">
        <v>4</v>
      </c>
    </row>
    <row r="4" spans="1:22" s="4" customFormat="1" ht="21" customHeight="1" thickBot="1" x14ac:dyDescent="0.25">
      <c r="A4" s="3"/>
      <c r="B4" s="38"/>
      <c r="C4" s="38"/>
      <c r="D4" s="38"/>
      <c r="E4" s="38"/>
      <c r="F4" s="39"/>
      <c r="G4" s="40" t="s">
        <v>188</v>
      </c>
      <c r="H4" s="40"/>
      <c r="I4" s="40" t="s">
        <v>189</v>
      </c>
      <c r="J4" s="41"/>
      <c r="K4" s="36"/>
    </row>
    <row r="6" spans="1:22" ht="18" customHeight="1" x14ac:dyDescent="0.2">
      <c r="B6" s="29" t="s">
        <v>6</v>
      </c>
      <c r="C6" s="29"/>
      <c r="D6" s="29"/>
      <c r="E6" s="29"/>
      <c r="F6" s="29"/>
      <c r="G6" s="29">
        <v>641185</v>
      </c>
      <c r="H6" s="29"/>
      <c r="I6" s="29">
        <v>712997</v>
      </c>
      <c r="J6" s="29"/>
      <c r="K6" s="29"/>
    </row>
    <row r="7" spans="1:22" ht="18" customHeight="1" x14ac:dyDescent="0.2">
      <c r="B7" s="29" t="s">
        <v>7</v>
      </c>
      <c r="C7" s="29"/>
      <c r="D7" s="29"/>
      <c r="E7" s="29"/>
      <c r="F7" s="29"/>
      <c r="G7" s="29">
        <v>-368016</v>
      </c>
      <c r="H7" s="29"/>
      <c r="I7" s="29">
        <v>-412211</v>
      </c>
      <c r="J7" s="29"/>
      <c r="K7" s="29"/>
    </row>
    <row r="8" spans="1:22" ht="18" customHeight="1" x14ac:dyDescent="0.2">
      <c r="B8" s="29" t="s">
        <v>0</v>
      </c>
      <c r="C8" s="29"/>
      <c r="D8" s="29"/>
      <c r="E8" s="29"/>
      <c r="F8" s="29"/>
      <c r="G8" s="31">
        <v>273169</v>
      </c>
      <c r="H8" s="29"/>
      <c r="I8" s="31">
        <v>300786</v>
      </c>
      <c r="J8" s="29"/>
      <c r="K8" s="29"/>
    </row>
    <row r="9" spans="1:22" ht="18" customHeight="1" x14ac:dyDescent="0.2">
      <c r="B9" s="29" t="s">
        <v>8</v>
      </c>
      <c r="C9" s="29"/>
      <c r="D9" s="29"/>
      <c r="E9" s="29"/>
      <c r="F9" s="29"/>
      <c r="G9" s="29">
        <v>-212410</v>
      </c>
      <c r="H9" s="29"/>
      <c r="I9" s="29">
        <v>-223557</v>
      </c>
      <c r="J9" s="29"/>
      <c r="K9" s="29"/>
    </row>
    <row r="10" spans="1:22" ht="18" customHeight="1" x14ac:dyDescent="0.2">
      <c r="B10" s="29" t="s">
        <v>1</v>
      </c>
      <c r="C10" s="29"/>
      <c r="D10" s="29"/>
      <c r="E10" s="29"/>
      <c r="F10" s="29"/>
      <c r="G10" s="31">
        <v>60759</v>
      </c>
      <c r="H10" s="29"/>
      <c r="I10" s="31">
        <v>77229</v>
      </c>
      <c r="J10" s="29"/>
      <c r="K10" s="29"/>
    </row>
    <row r="11" spans="1:22" ht="18" customHeight="1" x14ac:dyDescent="0.2">
      <c r="B11" s="29" t="s">
        <v>9</v>
      </c>
      <c r="C11" s="29"/>
      <c r="D11" s="29"/>
      <c r="E11" s="29"/>
      <c r="F11" s="29"/>
      <c r="G11" s="29">
        <v>3647</v>
      </c>
      <c r="H11" s="29"/>
      <c r="I11" s="29">
        <v>1832</v>
      </c>
      <c r="J11" s="29"/>
      <c r="K11" s="29"/>
    </row>
    <row r="12" spans="1:22" ht="18" customHeight="1" x14ac:dyDescent="0.2">
      <c r="B12" s="29" t="s">
        <v>10</v>
      </c>
      <c r="C12" s="29"/>
      <c r="D12" s="29"/>
      <c r="E12" s="29"/>
      <c r="F12" s="29"/>
      <c r="G12" s="29">
        <v>-5253</v>
      </c>
      <c r="H12" s="29"/>
      <c r="I12" s="29">
        <v>-10390</v>
      </c>
      <c r="J12" s="29"/>
      <c r="K12" s="29"/>
    </row>
    <row r="13" spans="1:22" ht="18" customHeight="1" x14ac:dyDescent="0.2">
      <c r="B13" s="29" t="s">
        <v>2</v>
      </c>
      <c r="C13" s="29"/>
      <c r="D13" s="29"/>
      <c r="E13" s="29"/>
      <c r="F13" s="29"/>
      <c r="G13" s="31">
        <v>59152</v>
      </c>
      <c r="H13" s="29"/>
      <c r="I13" s="31">
        <v>68672</v>
      </c>
      <c r="J13" s="29"/>
      <c r="K13" s="29"/>
    </row>
    <row r="14" spans="1:22" ht="18" customHeight="1" x14ac:dyDescent="0.2">
      <c r="B14" s="29" t="s">
        <v>11</v>
      </c>
      <c r="C14" s="29"/>
      <c r="D14" s="29"/>
      <c r="E14" s="29"/>
      <c r="F14" s="29"/>
      <c r="G14" s="29">
        <v>3600</v>
      </c>
      <c r="H14" s="29"/>
      <c r="I14" s="29">
        <v>3522</v>
      </c>
      <c r="J14" s="29"/>
      <c r="K14" s="29"/>
    </row>
    <row r="15" spans="1:22" ht="18" customHeight="1" x14ac:dyDescent="0.2">
      <c r="B15" s="29" t="s">
        <v>12</v>
      </c>
      <c r="C15" s="29"/>
      <c r="D15" s="29"/>
      <c r="E15" s="29"/>
      <c r="F15" s="29"/>
      <c r="G15" s="29">
        <v>-1648</v>
      </c>
      <c r="H15" s="29"/>
      <c r="I15" s="29">
        <v>-2598</v>
      </c>
      <c r="J15" s="29"/>
      <c r="K15" s="29"/>
    </row>
    <row r="16" spans="1:22" ht="18" customHeight="1" x14ac:dyDescent="0.2">
      <c r="B16" s="29" t="s">
        <v>182</v>
      </c>
      <c r="C16" s="29"/>
      <c r="D16" s="29"/>
      <c r="E16" s="29"/>
      <c r="F16" s="29"/>
      <c r="G16" s="29">
        <v>152</v>
      </c>
      <c r="H16" s="29"/>
      <c r="I16" s="29">
        <v>72</v>
      </c>
      <c r="J16" s="29"/>
      <c r="K16" s="29"/>
    </row>
    <row r="17" spans="2:11" ht="18" customHeight="1" x14ac:dyDescent="0.2">
      <c r="B17" s="29" t="s">
        <v>13</v>
      </c>
      <c r="C17" s="29"/>
      <c r="D17" s="29"/>
      <c r="E17" s="29"/>
      <c r="F17" s="29"/>
      <c r="G17" s="31">
        <v>61257</v>
      </c>
      <c r="H17" s="29"/>
      <c r="I17" s="31">
        <v>69669</v>
      </c>
      <c r="J17" s="29"/>
      <c r="K17" s="29"/>
    </row>
    <row r="18" spans="2:11" ht="18" customHeight="1" x14ac:dyDescent="0.2">
      <c r="B18" s="29" t="s">
        <v>181</v>
      </c>
      <c r="C18" s="29"/>
      <c r="D18" s="29"/>
      <c r="E18" s="29"/>
      <c r="F18" s="29"/>
      <c r="G18" s="35">
        <v>-13817</v>
      </c>
      <c r="H18" s="29"/>
      <c r="I18" s="35">
        <v>-19196</v>
      </c>
      <c r="J18" s="29"/>
      <c r="K18" s="29"/>
    </row>
    <row r="19" spans="2:11" ht="18" customHeight="1" thickBot="1" x14ac:dyDescent="0.25">
      <c r="B19" s="29" t="s">
        <v>3</v>
      </c>
      <c r="C19" s="29"/>
      <c r="D19" s="29"/>
      <c r="E19" s="29"/>
      <c r="F19" s="29"/>
      <c r="G19" s="33">
        <v>47440</v>
      </c>
      <c r="H19" s="29"/>
      <c r="I19" s="33">
        <v>50472</v>
      </c>
      <c r="J19" s="29"/>
      <c r="K19" s="29"/>
    </row>
    <row r="20" spans="2:11" ht="15.5" thickTop="1" x14ac:dyDescent="0.2"/>
    <row r="22" spans="2:11" x14ac:dyDescent="0.2">
      <c r="B22" s="29" t="s">
        <v>183</v>
      </c>
    </row>
    <row r="23" spans="2:11" ht="18" customHeight="1" x14ac:dyDescent="0.2">
      <c r="B23" s="29" t="s">
        <v>184</v>
      </c>
      <c r="C23" s="29"/>
      <c r="D23" s="29"/>
      <c r="E23" s="29"/>
      <c r="F23" s="29"/>
      <c r="G23" s="35">
        <v>47242</v>
      </c>
      <c r="H23" s="35"/>
      <c r="I23" s="35">
        <v>50020</v>
      </c>
      <c r="J23" s="35"/>
      <c r="K23" s="35"/>
    </row>
    <row r="24" spans="2:11" x14ac:dyDescent="0.2">
      <c r="B24" s="14" t="s">
        <v>185</v>
      </c>
      <c r="G24" s="14">
        <v>198</v>
      </c>
      <c r="I24" s="14">
        <v>451</v>
      </c>
    </row>
    <row r="25" spans="2:11" ht="15.5" thickBot="1" x14ac:dyDescent="0.25">
      <c r="B25" s="14" t="s">
        <v>186</v>
      </c>
      <c r="G25" s="33">
        <v>47440</v>
      </c>
      <c r="H25" s="29"/>
      <c r="I25" s="33">
        <v>50472</v>
      </c>
      <c r="J25" s="29"/>
      <c r="K25" s="29"/>
    </row>
    <row r="26" spans="2:11" ht="15.5" thickTop="1" x14ac:dyDescent="0.2"/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showGridLines="0" workbookViewId="0">
      <selection activeCell="G31" sqref="G31"/>
    </sheetView>
  </sheetViews>
  <sheetFormatPr defaultRowHeight="13" x14ac:dyDescent="0.2"/>
  <cols>
    <col min="1" max="1" width="9" style="17"/>
    <col min="20" max="20" width="32.453125" style="16" bestFit="1" customWidth="1"/>
    <col min="21" max="21" width="9" style="18"/>
    <col min="23" max="23" width="21.26953125" bestFit="1" customWidth="1"/>
    <col min="24" max="24" width="25.7265625" bestFit="1" customWidth="1"/>
    <col min="25" max="25" width="15.08984375" bestFit="1" customWidth="1"/>
  </cols>
  <sheetData>
    <row r="1" spans="1:25" ht="13.5" thickBot="1" x14ac:dyDescent="0.25">
      <c r="A1" s="17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s="16" t="s">
        <v>16</v>
      </c>
      <c r="U1" s="18" t="s">
        <v>169</v>
      </c>
    </row>
    <row r="2" spans="1:25" ht="14" thickTop="1" thickBot="1" x14ac:dyDescent="0.25">
      <c r="A2" s="17" t="s">
        <v>35</v>
      </c>
      <c r="T2" s="19" t="s">
        <v>35</v>
      </c>
      <c r="U2" s="18" t="b">
        <f>A2=T2</f>
        <v>1</v>
      </c>
      <c r="W2" s="24" t="s">
        <v>170</v>
      </c>
      <c r="X2" s="25" t="s">
        <v>171</v>
      </c>
      <c r="Y2" s="26" t="s">
        <v>172</v>
      </c>
    </row>
    <row r="3" spans="1:25" ht="13.5" thickTop="1" x14ac:dyDescent="0.2">
      <c r="A3" s="17" t="s">
        <v>36</v>
      </c>
      <c r="T3" s="16" t="s">
        <v>36</v>
      </c>
      <c r="U3" s="18" t="b">
        <f t="shared" ref="U3:U66" si="0">A3=T3</f>
        <v>1</v>
      </c>
      <c r="W3" s="21" t="s">
        <v>6</v>
      </c>
      <c r="X3" s="20" t="s">
        <v>35</v>
      </c>
      <c r="Y3" s="27">
        <f>ROUNDDOWN(VLOOKUP($X3,$A:$S,19,0)/1000000,)</f>
        <v>0</v>
      </c>
    </row>
    <row r="4" spans="1:25" x14ac:dyDescent="0.2">
      <c r="A4" s="17" t="s">
        <v>37</v>
      </c>
      <c r="T4" s="16" t="s">
        <v>37</v>
      </c>
      <c r="U4" s="18" t="b">
        <f t="shared" si="0"/>
        <v>1</v>
      </c>
      <c r="W4" s="21" t="s">
        <v>7</v>
      </c>
      <c r="X4" s="20" t="s">
        <v>47</v>
      </c>
      <c r="Y4" s="27">
        <f t="shared" ref="Y4:Y15" si="1">ROUNDDOWN(VLOOKUP($X4,$A:$S,19,0)/1000000,)</f>
        <v>0</v>
      </c>
    </row>
    <row r="5" spans="1:25" x14ac:dyDescent="0.2">
      <c r="A5" s="17" t="s">
        <v>38</v>
      </c>
      <c r="T5" s="16" t="s">
        <v>38</v>
      </c>
      <c r="U5" s="18" t="b">
        <f t="shared" si="0"/>
        <v>1</v>
      </c>
      <c r="W5" s="21" t="s">
        <v>0</v>
      </c>
      <c r="X5" s="20" t="s">
        <v>59</v>
      </c>
      <c r="Y5" s="27">
        <f t="shared" si="1"/>
        <v>0</v>
      </c>
    </row>
    <row r="6" spans="1:25" x14ac:dyDescent="0.2">
      <c r="A6" s="17" t="s">
        <v>39</v>
      </c>
      <c r="T6" s="16" t="s">
        <v>39</v>
      </c>
      <c r="U6" s="18" t="b">
        <f t="shared" si="0"/>
        <v>1</v>
      </c>
      <c r="W6" s="21" t="s">
        <v>8</v>
      </c>
      <c r="X6" s="20" t="s">
        <v>60</v>
      </c>
      <c r="Y6" s="27">
        <f t="shared" si="1"/>
        <v>0</v>
      </c>
    </row>
    <row r="7" spans="1:25" x14ac:dyDescent="0.2">
      <c r="A7" s="17" t="s">
        <v>40</v>
      </c>
      <c r="T7" s="16" t="s">
        <v>40</v>
      </c>
      <c r="U7" s="18" t="b">
        <f t="shared" si="0"/>
        <v>1</v>
      </c>
      <c r="W7" s="21" t="s">
        <v>1</v>
      </c>
      <c r="X7" s="20" t="s">
        <v>83</v>
      </c>
      <c r="Y7" s="27">
        <f t="shared" si="1"/>
        <v>0</v>
      </c>
    </row>
    <row r="8" spans="1:25" x14ac:dyDescent="0.2">
      <c r="A8" s="17" t="s">
        <v>41</v>
      </c>
      <c r="T8" s="16" t="s">
        <v>41</v>
      </c>
      <c r="U8" s="18" t="b">
        <f t="shared" si="0"/>
        <v>1</v>
      </c>
      <c r="W8" s="21" t="s">
        <v>9</v>
      </c>
      <c r="X8" s="20" t="s">
        <v>85</v>
      </c>
      <c r="Y8" s="27">
        <f t="shared" si="1"/>
        <v>0</v>
      </c>
    </row>
    <row r="9" spans="1:25" x14ac:dyDescent="0.2">
      <c r="A9" s="17" t="s">
        <v>42</v>
      </c>
      <c r="T9" s="16" t="s">
        <v>42</v>
      </c>
      <c r="U9" s="18" t="b">
        <f t="shared" si="0"/>
        <v>1</v>
      </c>
      <c r="W9" s="21" t="s">
        <v>10</v>
      </c>
      <c r="X9" s="20" t="s">
        <v>102</v>
      </c>
      <c r="Y9" s="27">
        <f t="shared" si="1"/>
        <v>0</v>
      </c>
    </row>
    <row r="10" spans="1:25" x14ac:dyDescent="0.2">
      <c r="A10" s="17" t="s">
        <v>43</v>
      </c>
      <c r="T10" s="16" t="s">
        <v>43</v>
      </c>
      <c r="U10" s="18" t="b">
        <f t="shared" si="0"/>
        <v>1</v>
      </c>
      <c r="W10" s="21" t="s">
        <v>2</v>
      </c>
      <c r="X10" s="20" t="s">
        <v>123</v>
      </c>
      <c r="Y10" s="27">
        <f t="shared" si="1"/>
        <v>0</v>
      </c>
    </row>
    <row r="11" spans="1:25" x14ac:dyDescent="0.2">
      <c r="A11" s="17" t="s">
        <v>44</v>
      </c>
      <c r="T11" s="16" t="s">
        <v>44</v>
      </c>
      <c r="U11" s="18" t="b">
        <f t="shared" si="0"/>
        <v>1</v>
      </c>
      <c r="W11" s="21" t="s">
        <v>11</v>
      </c>
      <c r="X11" s="20" t="s">
        <v>124</v>
      </c>
      <c r="Y11" s="27">
        <f t="shared" si="1"/>
        <v>0</v>
      </c>
    </row>
    <row r="12" spans="1:25" x14ac:dyDescent="0.2">
      <c r="A12" s="17" t="s">
        <v>45</v>
      </c>
      <c r="T12" s="16" t="s">
        <v>45</v>
      </c>
      <c r="U12" s="18" t="b">
        <f t="shared" si="0"/>
        <v>1</v>
      </c>
      <c r="W12" s="21" t="s">
        <v>12</v>
      </c>
      <c r="X12" s="20" t="s">
        <v>141</v>
      </c>
      <c r="Y12" s="27">
        <f t="shared" si="1"/>
        <v>0</v>
      </c>
    </row>
    <row r="13" spans="1:25" x14ac:dyDescent="0.2">
      <c r="A13" s="17" t="s">
        <v>46</v>
      </c>
      <c r="T13" s="16" t="s">
        <v>46</v>
      </c>
      <c r="U13" s="18" t="b">
        <f t="shared" si="0"/>
        <v>1</v>
      </c>
      <c r="W13" s="21" t="s">
        <v>13</v>
      </c>
      <c r="X13" s="20" t="s">
        <v>160</v>
      </c>
      <c r="Y13" s="27">
        <f t="shared" si="1"/>
        <v>0</v>
      </c>
    </row>
    <row r="14" spans="1:25" x14ac:dyDescent="0.2">
      <c r="A14" s="17" t="s">
        <v>47</v>
      </c>
      <c r="T14" s="19" t="s">
        <v>47</v>
      </c>
      <c r="U14" s="18" t="b">
        <f t="shared" si="0"/>
        <v>1</v>
      </c>
      <c r="W14" s="21" t="s">
        <v>3</v>
      </c>
      <c r="X14" s="20" t="s">
        <v>165</v>
      </c>
      <c r="Y14" s="27">
        <f t="shared" si="1"/>
        <v>0</v>
      </c>
    </row>
    <row r="15" spans="1:25" ht="13.5" thickBot="1" x14ac:dyDescent="0.25">
      <c r="A15" s="17" t="s">
        <v>48</v>
      </c>
      <c r="T15" s="16" t="s">
        <v>48</v>
      </c>
      <c r="U15" s="18" t="b">
        <f t="shared" si="0"/>
        <v>1</v>
      </c>
      <c r="W15" s="22" t="s">
        <v>15</v>
      </c>
      <c r="X15" s="23" t="s">
        <v>167</v>
      </c>
      <c r="Y15" s="28">
        <f t="shared" si="1"/>
        <v>0</v>
      </c>
    </row>
    <row r="16" spans="1:25" ht="13.5" thickTop="1" x14ac:dyDescent="0.2">
      <c r="A16" s="17" t="s">
        <v>49</v>
      </c>
      <c r="T16" s="16" t="s">
        <v>49</v>
      </c>
      <c r="U16" s="18" t="b">
        <f t="shared" si="0"/>
        <v>1</v>
      </c>
    </row>
    <row r="17" spans="1:21" x14ac:dyDescent="0.2">
      <c r="A17" s="17" t="s">
        <v>50</v>
      </c>
      <c r="T17" s="16" t="s">
        <v>50</v>
      </c>
      <c r="U17" s="18" t="b">
        <f t="shared" si="0"/>
        <v>1</v>
      </c>
    </row>
    <row r="18" spans="1:21" x14ac:dyDescent="0.2">
      <c r="A18" s="17" t="s">
        <v>51</v>
      </c>
      <c r="T18" s="16" t="s">
        <v>51</v>
      </c>
      <c r="U18" s="18" t="b">
        <f t="shared" si="0"/>
        <v>1</v>
      </c>
    </row>
    <row r="19" spans="1:21" x14ac:dyDescent="0.2">
      <c r="A19" s="17" t="s">
        <v>52</v>
      </c>
      <c r="T19" s="16" t="s">
        <v>52</v>
      </c>
      <c r="U19" s="18" t="b">
        <f t="shared" si="0"/>
        <v>1</v>
      </c>
    </row>
    <row r="20" spans="1:21" x14ac:dyDescent="0.2">
      <c r="A20" s="17" t="s">
        <v>53</v>
      </c>
      <c r="T20" s="16" t="s">
        <v>53</v>
      </c>
      <c r="U20" s="18" t="b">
        <f t="shared" si="0"/>
        <v>1</v>
      </c>
    </row>
    <row r="21" spans="1:21" x14ac:dyDescent="0.2">
      <c r="A21" s="17" t="s">
        <v>54</v>
      </c>
      <c r="T21" s="16" t="s">
        <v>54</v>
      </c>
      <c r="U21" s="18" t="b">
        <f t="shared" si="0"/>
        <v>1</v>
      </c>
    </row>
    <row r="22" spans="1:21" x14ac:dyDescent="0.2">
      <c r="A22" s="17" t="s">
        <v>55</v>
      </c>
      <c r="T22" s="16" t="s">
        <v>55</v>
      </c>
      <c r="U22" s="18" t="b">
        <f t="shared" si="0"/>
        <v>1</v>
      </c>
    </row>
    <row r="23" spans="1:21" x14ac:dyDescent="0.2">
      <c r="A23" s="17" t="s">
        <v>56</v>
      </c>
      <c r="T23" s="16" t="s">
        <v>56</v>
      </c>
      <c r="U23" s="18" t="b">
        <f t="shared" si="0"/>
        <v>1</v>
      </c>
    </row>
    <row r="24" spans="1:21" x14ac:dyDescent="0.2">
      <c r="A24" s="17" t="s">
        <v>57</v>
      </c>
      <c r="T24" s="16" t="s">
        <v>57</v>
      </c>
      <c r="U24" s="18" t="b">
        <f t="shared" si="0"/>
        <v>1</v>
      </c>
    </row>
    <row r="25" spans="1:21" x14ac:dyDescent="0.2">
      <c r="A25" s="17" t="s">
        <v>58</v>
      </c>
      <c r="T25" s="16" t="s">
        <v>58</v>
      </c>
      <c r="U25" s="18" t="b">
        <f t="shared" si="0"/>
        <v>1</v>
      </c>
    </row>
    <row r="26" spans="1:21" x14ac:dyDescent="0.2">
      <c r="A26" s="17" t="s">
        <v>59</v>
      </c>
      <c r="T26" s="19" t="s">
        <v>59</v>
      </c>
      <c r="U26" s="18" t="b">
        <f t="shared" si="0"/>
        <v>1</v>
      </c>
    </row>
    <row r="27" spans="1:21" x14ac:dyDescent="0.2">
      <c r="A27" s="17" t="s">
        <v>60</v>
      </c>
      <c r="T27" s="19" t="s">
        <v>60</v>
      </c>
      <c r="U27" s="18" t="b">
        <f t="shared" si="0"/>
        <v>1</v>
      </c>
    </row>
    <row r="28" spans="1:21" x14ac:dyDescent="0.2">
      <c r="A28" s="17" t="s">
        <v>61</v>
      </c>
      <c r="T28" s="16" t="s">
        <v>61</v>
      </c>
      <c r="U28" s="18" t="b">
        <f t="shared" si="0"/>
        <v>1</v>
      </c>
    </row>
    <row r="29" spans="1:21" x14ac:dyDescent="0.2">
      <c r="A29" s="17" t="s">
        <v>62</v>
      </c>
      <c r="T29" s="16" t="s">
        <v>62</v>
      </c>
      <c r="U29" s="18" t="b">
        <f t="shared" si="0"/>
        <v>1</v>
      </c>
    </row>
    <row r="30" spans="1:21" x14ac:dyDescent="0.2">
      <c r="A30" s="17" t="s">
        <v>63</v>
      </c>
      <c r="T30" s="16" t="s">
        <v>63</v>
      </c>
      <c r="U30" s="18" t="b">
        <f t="shared" si="0"/>
        <v>1</v>
      </c>
    </row>
    <row r="31" spans="1:21" x14ac:dyDescent="0.2">
      <c r="A31" s="17" t="s">
        <v>64</v>
      </c>
      <c r="T31" s="16" t="s">
        <v>64</v>
      </c>
      <c r="U31" s="18" t="b">
        <f t="shared" si="0"/>
        <v>1</v>
      </c>
    </row>
    <row r="32" spans="1:21" x14ac:dyDescent="0.2">
      <c r="A32" s="17" t="s">
        <v>65</v>
      </c>
      <c r="T32" s="16" t="s">
        <v>65</v>
      </c>
      <c r="U32" s="18" t="b">
        <f t="shared" si="0"/>
        <v>1</v>
      </c>
    </row>
    <row r="33" spans="1:21" x14ac:dyDescent="0.2">
      <c r="A33" s="17" t="s">
        <v>66</v>
      </c>
      <c r="T33" s="16" t="s">
        <v>66</v>
      </c>
      <c r="U33" s="18" t="b">
        <f t="shared" si="0"/>
        <v>1</v>
      </c>
    </row>
    <row r="34" spans="1:21" x14ac:dyDescent="0.2">
      <c r="A34" s="17" t="s">
        <v>67</v>
      </c>
      <c r="T34" s="16" t="s">
        <v>67</v>
      </c>
      <c r="U34" s="18" t="b">
        <f t="shared" si="0"/>
        <v>1</v>
      </c>
    </row>
    <row r="35" spans="1:21" x14ac:dyDescent="0.2">
      <c r="A35" s="17" t="s">
        <v>68</v>
      </c>
      <c r="T35" s="16" t="s">
        <v>68</v>
      </c>
      <c r="U35" s="18" t="b">
        <f t="shared" si="0"/>
        <v>1</v>
      </c>
    </row>
    <row r="36" spans="1:21" x14ac:dyDescent="0.2">
      <c r="A36" s="17" t="s">
        <v>69</v>
      </c>
      <c r="T36" s="16" t="s">
        <v>69</v>
      </c>
      <c r="U36" s="18" t="b">
        <f t="shared" si="0"/>
        <v>1</v>
      </c>
    </row>
    <row r="37" spans="1:21" x14ac:dyDescent="0.2">
      <c r="A37" s="17" t="s">
        <v>70</v>
      </c>
      <c r="T37" s="16" t="s">
        <v>70</v>
      </c>
      <c r="U37" s="18" t="b">
        <f t="shared" si="0"/>
        <v>1</v>
      </c>
    </row>
    <row r="38" spans="1:21" x14ac:dyDescent="0.2">
      <c r="A38" s="17" t="s">
        <v>71</v>
      </c>
      <c r="T38" s="16" t="s">
        <v>71</v>
      </c>
      <c r="U38" s="18" t="b">
        <f t="shared" si="0"/>
        <v>1</v>
      </c>
    </row>
    <row r="39" spans="1:21" x14ac:dyDescent="0.2">
      <c r="A39" s="17" t="s">
        <v>72</v>
      </c>
      <c r="T39" s="16" t="s">
        <v>72</v>
      </c>
      <c r="U39" s="18" t="b">
        <f t="shared" si="0"/>
        <v>1</v>
      </c>
    </row>
    <row r="40" spans="1:21" x14ac:dyDescent="0.2">
      <c r="A40" s="17" t="s">
        <v>73</v>
      </c>
      <c r="T40" s="16" t="s">
        <v>73</v>
      </c>
      <c r="U40" s="18" t="b">
        <f t="shared" si="0"/>
        <v>1</v>
      </c>
    </row>
    <row r="41" spans="1:21" x14ac:dyDescent="0.2">
      <c r="A41" s="17" t="s">
        <v>74</v>
      </c>
      <c r="T41" s="16" t="s">
        <v>74</v>
      </c>
      <c r="U41" s="18" t="b">
        <f t="shared" si="0"/>
        <v>1</v>
      </c>
    </row>
    <row r="42" spans="1:21" x14ac:dyDescent="0.2">
      <c r="A42" s="17" t="s">
        <v>75</v>
      </c>
      <c r="T42" s="16" t="s">
        <v>75</v>
      </c>
      <c r="U42" s="18" t="b">
        <f t="shared" si="0"/>
        <v>1</v>
      </c>
    </row>
    <row r="43" spans="1:21" x14ac:dyDescent="0.2">
      <c r="A43" s="17" t="s">
        <v>76</v>
      </c>
      <c r="T43" s="16" t="s">
        <v>76</v>
      </c>
      <c r="U43" s="18" t="b">
        <f t="shared" si="0"/>
        <v>1</v>
      </c>
    </row>
    <row r="44" spans="1:21" x14ac:dyDescent="0.2">
      <c r="A44" s="17" t="s">
        <v>77</v>
      </c>
      <c r="T44" s="16" t="s">
        <v>77</v>
      </c>
      <c r="U44" s="18" t="b">
        <f t="shared" si="0"/>
        <v>1</v>
      </c>
    </row>
    <row r="45" spans="1:21" x14ac:dyDescent="0.2">
      <c r="A45" s="17" t="s">
        <v>78</v>
      </c>
      <c r="T45" s="16" t="s">
        <v>78</v>
      </c>
      <c r="U45" s="18" t="b">
        <f t="shared" si="0"/>
        <v>1</v>
      </c>
    </row>
    <row r="46" spans="1:21" x14ac:dyDescent="0.2">
      <c r="A46" s="17" t="s">
        <v>79</v>
      </c>
      <c r="T46" s="16" t="s">
        <v>79</v>
      </c>
      <c r="U46" s="18" t="b">
        <f t="shared" si="0"/>
        <v>1</v>
      </c>
    </row>
    <row r="47" spans="1:21" x14ac:dyDescent="0.2">
      <c r="A47" s="17" t="s">
        <v>80</v>
      </c>
      <c r="T47" s="16" t="s">
        <v>80</v>
      </c>
      <c r="U47" s="18" t="b">
        <f t="shared" si="0"/>
        <v>1</v>
      </c>
    </row>
    <row r="48" spans="1:21" x14ac:dyDescent="0.2">
      <c r="A48" s="17" t="s">
        <v>81</v>
      </c>
      <c r="T48" s="16" t="s">
        <v>81</v>
      </c>
      <c r="U48" s="18" t="b">
        <f t="shared" si="0"/>
        <v>1</v>
      </c>
    </row>
    <row r="49" spans="1:21" x14ac:dyDescent="0.2">
      <c r="A49" s="17" t="s">
        <v>82</v>
      </c>
      <c r="T49" s="16" t="s">
        <v>82</v>
      </c>
      <c r="U49" s="18" t="b">
        <f t="shared" si="0"/>
        <v>1</v>
      </c>
    </row>
    <row r="50" spans="1:21" x14ac:dyDescent="0.2">
      <c r="A50" s="17" t="s">
        <v>83</v>
      </c>
      <c r="T50" s="16" t="s">
        <v>83</v>
      </c>
      <c r="U50" s="18" t="b">
        <f t="shared" si="0"/>
        <v>1</v>
      </c>
    </row>
    <row r="51" spans="1:21" x14ac:dyDescent="0.2">
      <c r="A51" s="17" t="s">
        <v>84</v>
      </c>
      <c r="T51" s="16" t="s">
        <v>84</v>
      </c>
      <c r="U51" s="18" t="b">
        <f t="shared" si="0"/>
        <v>1</v>
      </c>
    </row>
    <row r="52" spans="1:21" x14ac:dyDescent="0.2">
      <c r="A52" s="17" t="s">
        <v>85</v>
      </c>
      <c r="T52" s="19" t="s">
        <v>85</v>
      </c>
      <c r="U52" s="18" t="b">
        <f t="shared" si="0"/>
        <v>1</v>
      </c>
    </row>
    <row r="53" spans="1:21" x14ac:dyDescent="0.2">
      <c r="A53" s="17" t="s">
        <v>86</v>
      </c>
      <c r="T53" s="16" t="s">
        <v>86</v>
      </c>
      <c r="U53" s="18" t="b">
        <f t="shared" si="0"/>
        <v>1</v>
      </c>
    </row>
    <row r="54" spans="1:21" x14ac:dyDescent="0.2">
      <c r="A54" s="17" t="s">
        <v>87</v>
      </c>
      <c r="T54" s="16" t="s">
        <v>87</v>
      </c>
      <c r="U54" s="18" t="b">
        <f t="shared" si="0"/>
        <v>1</v>
      </c>
    </row>
    <row r="55" spans="1:21" x14ac:dyDescent="0.2">
      <c r="A55" s="17" t="s">
        <v>88</v>
      </c>
      <c r="T55" s="16" t="s">
        <v>88</v>
      </c>
      <c r="U55" s="18" t="b">
        <f t="shared" si="0"/>
        <v>1</v>
      </c>
    </row>
    <row r="56" spans="1:21" x14ac:dyDescent="0.2">
      <c r="A56" s="17" t="s">
        <v>89</v>
      </c>
      <c r="T56" s="16" t="s">
        <v>89</v>
      </c>
      <c r="U56" s="18" t="b">
        <f t="shared" si="0"/>
        <v>1</v>
      </c>
    </row>
    <row r="57" spans="1:21" x14ac:dyDescent="0.2">
      <c r="A57" s="17" t="s">
        <v>90</v>
      </c>
      <c r="T57" s="16" t="s">
        <v>90</v>
      </c>
      <c r="U57" s="18" t="b">
        <f t="shared" si="0"/>
        <v>1</v>
      </c>
    </row>
    <row r="58" spans="1:21" x14ac:dyDescent="0.2">
      <c r="A58" s="17" t="s">
        <v>91</v>
      </c>
      <c r="T58" s="16" t="s">
        <v>91</v>
      </c>
      <c r="U58" s="18" t="b">
        <f t="shared" si="0"/>
        <v>1</v>
      </c>
    </row>
    <row r="59" spans="1:21" x14ac:dyDescent="0.2">
      <c r="A59" s="17" t="s">
        <v>92</v>
      </c>
      <c r="T59" s="16" t="s">
        <v>92</v>
      </c>
      <c r="U59" s="18" t="b">
        <f t="shared" si="0"/>
        <v>1</v>
      </c>
    </row>
    <row r="60" spans="1:21" x14ac:dyDescent="0.2">
      <c r="A60" s="17" t="s">
        <v>93</v>
      </c>
      <c r="T60" s="16" t="s">
        <v>93</v>
      </c>
      <c r="U60" s="18" t="b">
        <f t="shared" si="0"/>
        <v>1</v>
      </c>
    </row>
    <row r="61" spans="1:21" x14ac:dyDescent="0.2">
      <c r="A61" s="17" t="s">
        <v>94</v>
      </c>
      <c r="T61" s="16" t="s">
        <v>94</v>
      </c>
      <c r="U61" s="18" t="b">
        <f t="shared" si="0"/>
        <v>1</v>
      </c>
    </row>
    <row r="62" spans="1:21" x14ac:dyDescent="0.2">
      <c r="A62" s="17" t="s">
        <v>95</v>
      </c>
      <c r="T62" s="16" t="s">
        <v>95</v>
      </c>
      <c r="U62" s="18" t="b">
        <f t="shared" si="0"/>
        <v>1</v>
      </c>
    </row>
    <row r="63" spans="1:21" x14ac:dyDescent="0.2">
      <c r="A63" s="17" t="s">
        <v>96</v>
      </c>
      <c r="T63" s="16" t="s">
        <v>96</v>
      </c>
      <c r="U63" s="18" t="b">
        <f t="shared" si="0"/>
        <v>1</v>
      </c>
    </row>
    <row r="64" spans="1:21" x14ac:dyDescent="0.2">
      <c r="A64" s="17" t="s">
        <v>97</v>
      </c>
      <c r="T64" s="16" t="s">
        <v>97</v>
      </c>
      <c r="U64" s="18" t="b">
        <f t="shared" si="0"/>
        <v>1</v>
      </c>
    </row>
    <row r="65" spans="1:21" x14ac:dyDescent="0.2">
      <c r="A65" s="17" t="s">
        <v>98</v>
      </c>
      <c r="T65" s="16" t="s">
        <v>98</v>
      </c>
      <c r="U65" s="18" t="b">
        <f t="shared" si="0"/>
        <v>1</v>
      </c>
    </row>
    <row r="66" spans="1:21" x14ac:dyDescent="0.2">
      <c r="A66" s="17" t="s">
        <v>99</v>
      </c>
      <c r="T66" s="16" t="s">
        <v>99</v>
      </c>
      <c r="U66" s="18" t="b">
        <f t="shared" si="0"/>
        <v>1</v>
      </c>
    </row>
    <row r="67" spans="1:21" x14ac:dyDescent="0.2">
      <c r="A67" s="17" t="s">
        <v>100</v>
      </c>
      <c r="T67" s="16" t="s">
        <v>100</v>
      </c>
      <c r="U67" s="18" t="b">
        <f t="shared" ref="U67:U130" si="2">A67=T67</f>
        <v>1</v>
      </c>
    </row>
    <row r="68" spans="1:21" x14ac:dyDescent="0.2">
      <c r="A68" s="17" t="s">
        <v>101</v>
      </c>
      <c r="T68" s="16" t="s">
        <v>101</v>
      </c>
      <c r="U68" s="18" t="b">
        <f t="shared" si="2"/>
        <v>1</v>
      </c>
    </row>
    <row r="69" spans="1:21" x14ac:dyDescent="0.2">
      <c r="A69" s="17" t="s">
        <v>102</v>
      </c>
      <c r="T69" s="19" t="s">
        <v>102</v>
      </c>
      <c r="U69" s="18" t="b">
        <f t="shared" si="2"/>
        <v>1</v>
      </c>
    </row>
    <row r="70" spans="1:21" x14ac:dyDescent="0.2">
      <c r="A70" s="17" t="s">
        <v>103</v>
      </c>
      <c r="T70" s="16" t="s">
        <v>103</v>
      </c>
      <c r="U70" s="18" t="b">
        <f t="shared" si="2"/>
        <v>1</v>
      </c>
    </row>
    <row r="71" spans="1:21" x14ac:dyDescent="0.2">
      <c r="A71" s="17" t="s">
        <v>104</v>
      </c>
      <c r="T71" s="16" t="s">
        <v>104</v>
      </c>
      <c r="U71" s="18" t="b">
        <f t="shared" si="2"/>
        <v>1</v>
      </c>
    </row>
    <row r="72" spans="1:21" x14ac:dyDescent="0.2">
      <c r="A72" s="17" t="s">
        <v>105</v>
      </c>
      <c r="T72" s="16" t="s">
        <v>105</v>
      </c>
      <c r="U72" s="18" t="b">
        <f t="shared" si="2"/>
        <v>1</v>
      </c>
    </row>
    <row r="73" spans="1:21" x14ac:dyDescent="0.2">
      <c r="A73" s="17" t="s">
        <v>106</v>
      </c>
      <c r="T73" s="16" t="s">
        <v>106</v>
      </c>
      <c r="U73" s="18" t="b">
        <f t="shared" si="2"/>
        <v>1</v>
      </c>
    </row>
    <row r="74" spans="1:21" x14ac:dyDescent="0.2">
      <c r="A74" s="17" t="s">
        <v>107</v>
      </c>
      <c r="T74" s="16" t="s">
        <v>107</v>
      </c>
      <c r="U74" s="18" t="b">
        <f t="shared" si="2"/>
        <v>1</v>
      </c>
    </row>
    <row r="75" spans="1:21" x14ac:dyDescent="0.2">
      <c r="A75" s="17" t="s">
        <v>108</v>
      </c>
      <c r="T75" s="16" t="s">
        <v>108</v>
      </c>
      <c r="U75" s="18" t="b">
        <f t="shared" si="2"/>
        <v>1</v>
      </c>
    </row>
    <row r="76" spans="1:21" x14ac:dyDescent="0.2">
      <c r="A76" s="17" t="s">
        <v>109</v>
      </c>
      <c r="T76" s="16" t="s">
        <v>109</v>
      </c>
      <c r="U76" s="18" t="b">
        <f t="shared" si="2"/>
        <v>1</v>
      </c>
    </row>
    <row r="77" spans="1:21" x14ac:dyDescent="0.2">
      <c r="A77" s="17" t="s">
        <v>110</v>
      </c>
      <c r="T77" s="16" t="s">
        <v>110</v>
      </c>
      <c r="U77" s="18" t="b">
        <f t="shared" si="2"/>
        <v>1</v>
      </c>
    </row>
    <row r="78" spans="1:21" x14ac:dyDescent="0.2">
      <c r="A78" s="17" t="s">
        <v>111</v>
      </c>
      <c r="T78" s="16" t="s">
        <v>111</v>
      </c>
      <c r="U78" s="18" t="b">
        <f t="shared" si="2"/>
        <v>1</v>
      </c>
    </row>
    <row r="79" spans="1:21" x14ac:dyDescent="0.2">
      <c r="A79" s="17" t="s">
        <v>112</v>
      </c>
      <c r="T79" s="16" t="s">
        <v>112</v>
      </c>
      <c r="U79" s="18" t="b">
        <f t="shared" si="2"/>
        <v>1</v>
      </c>
    </row>
    <row r="80" spans="1:21" x14ac:dyDescent="0.2">
      <c r="A80" s="17" t="s">
        <v>113</v>
      </c>
      <c r="T80" s="16" t="s">
        <v>113</v>
      </c>
      <c r="U80" s="18" t="b">
        <f t="shared" si="2"/>
        <v>1</v>
      </c>
    </row>
    <row r="81" spans="1:21" x14ac:dyDescent="0.2">
      <c r="A81" s="17" t="s">
        <v>114</v>
      </c>
      <c r="T81" s="16" t="s">
        <v>114</v>
      </c>
      <c r="U81" s="18" t="b">
        <f t="shared" si="2"/>
        <v>1</v>
      </c>
    </row>
    <row r="82" spans="1:21" x14ac:dyDescent="0.2">
      <c r="A82" s="17" t="s">
        <v>115</v>
      </c>
      <c r="T82" s="16" t="s">
        <v>115</v>
      </c>
      <c r="U82" s="18" t="b">
        <f t="shared" si="2"/>
        <v>1</v>
      </c>
    </row>
    <row r="83" spans="1:21" x14ac:dyDescent="0.2">
      <c r="A83" s="17" t="s">
        <v>116</v>
      </c>
      <c r="T83" s="16" t="s">
        <v>116</v>
      </c>
      <c r="U83" s="18" t="b">
        <f t="shared" si="2"/>
        <v>1</v>
      </c>
    </row>
    <row r="84" spans="1:21" x14ac:dyDescent="0.2">
      <c r="A84" s="17" t="s">
        <v>117</v>
      </c>
      <c r="T84" s="16" t="s">
        <v>117</v>
      </c>
      <c r="U84" s="18" t="b">
        <f t="shared" si="2"/>
        <v>1</v>
      </c>
    </row>
    <row r="85" spans="1:21" x14ac:dyDescent="0.2">
      <c r="A85" s="17" t="s">
        <v>118</v>
      </c>
      <c r="T85" s="16" t="s">
        <v>118</v>
      </c>
      <c r="U85" s="18" t="b">
        <f t="shared" si="2"/>
        <v>1</v>
      </c>
    </row>
    <row r="86" spans="1:21" x14ac:dyDescent="0.2">
      <c r="A86" s="17" t="s">
        <v>119</v>
      </c>
      <c r="T86" s="16" t="s">
        <v>119</v>
      </c>
      <c r="U86" s="18" t="b">
        <f t="shared" si="2"/>
        <v>1</v>
      </c>
    </row>
    <row r="87" spans="1:21" x14ac:dyDescent="0.2">
      <c r="A87" s="17" t="s">
        <v>120</v>
      </c>
      <c r="T87" s="16" t="s">
        <v>120</v>
      </c>
      <c r="U87" s="18" t="b">
        <f t="shared" si="2"/>
        <v>1</v>
      </c>
    </row>
    <row r="88" spans="1:21" x14ac:dyDescent="0.2">
      <c r="A88" s="17" t="s">
        <v>121</v>
      </c>
      <c r="T88" s="16" t="s">
        <v>121</v>
      </c>
      <c r="U88" s="18" t="b">
        <f t="shared" si="2"/>
        <v>1</v>
      </c>
    </row>
    <row r="89" spans="1:21" x14ac:dyDescent="0.2">
      <c r="A89" s="17" t="s">
        <v>122</v>
      </c>
      <c r="T89" s="16" t="s">
        <v>122</v>
      </c>
      <c r="U89" s="18" t="b">
        <f t="shared" si="2"/>
        <v>1</v>
      </c>
    </row>
    <row r="90" spans="1:21" x14ac:dyDescent="0.2">
      <c r="A90" s="17" t="s">
        <v>123</v>
      </c>
      <c r="T90" s="19" t="s">
        <v>123</v>
      </c>
      <c r="U90" s="18" t="b">
        <f t="shared" si="2"/>
        <v>1</v>
      </c>
    </row>
    <row r="91" spans="1:21" x14ac:dyDescent="0.2">
      <c r="A91" s="17" t="s">
        <v>124</v>
      </c>
      <c r="T91" s="19" t="s">
        <v>124</v>
      </c>
      <c r="U91" s="18" t="b">
        <f t="shared" si="2"/>
        <v>1</v>
      </c>
    </row>
    <row r="92" spans="1:21" x14ac:dyDescent="0.2">
      <c r="A92" s="17" t="s">
        <v>125</v>
      </c>
      <c r="T92" s="16" t="s">
        <v>125</v>
      </c>
      <c r="U92" s="18" t="b">
        <f t="shared" si="2"/>
        <v>1</v>
      </c>
    </row>
    <row r="93" spans="1:21" x14ac:dyDescent="0.2">
      <c r="A93" s="17" t="s">
        <v>126</v>
      </c>
      <c r="T93" s="16" t="s">
        <v>126</v>
      </c>
      <c r="U93" s="18" t="b">
        <f t="shared" si="2"/>
        <v>1</v>
      </c>
    </row>
    <row r="94" spans="1:21" x14ac:dyDescent="0.2">
      <c r="A94" s="17" t="s">
        <v>127</v>
      </c>
      <c r="T94" s="16" t="s">
        <v>127</v>
      </c>
      <c r="U94" s="18" t="b">
        <f t="shared" si="2"/>
        <v>1</v>
      </c>
    </row>
    <row r="95" spans="1:21" x14ac:dyDescent="0.2">
      <c r="A95" s="17" t="s">
        <v>128</v>
      </c>
      <c r="T95" s="16" t="s">
        <v>128</v>
      </c>
      <c r="U95" s="18" t="b">
        <f t="shared" si="2"/>
        <v>1</v>
      </c>
    </row>
    <row r="96" spans="1:21" x14ac:dyDescent="0.2">
      <c r="A96" s="17" t="s">
        <v>129</v>
      </c>
      <c r="T96" s="16" t="s">
        <v>129</v>
      </c>
      <c r="U96" s="18" t="b">
        <f t="shared" si="2"/>
        <v>1</v>
      </c>
    </row>
    <row r="97" spans="1:21" x14ac:dyDescent="0.2">
      <c r="A97" s="17" t="s">
        <v>130</v>
      </c>
      <c r="T97" s="16" t="s">
        <v>130</v>
      </c>
      <c r="U97" s="18" t="b">
        <f t="shared" si="2"/>
        <v>1</v>
      </c>
    </row>
    <row r="98" spans="1:21" x14ac:dyDescent="0.2">
      <c r="A98" s="17" t="s">
        <v>131</v>
      </c>
      <c r="T98" s="16" t="s">
        <v>131</v>
      </c>
      <c r="U98" s="18" t="b">
        <f t="shared" si="2"/>
        <v>1</v>
      </c>
    </row>
    <row r="99" spans="1:21" x14ac:dyDescent="0.2">
      <c r="A99" s="17" t="s">
        <v>132</v>
      </c>
      <c r="T99" s="16" t="s">
        <v>132</v>
      </c>
      <c r="U99" s="18" t="b">
        <f t="shared" si="2"/>
        <v>1</v>
      </c>
    </row>
    <row r="100" spans="1:21" x14ac:dyDescent="0.2">
      <c r="A100" s="17" t="s">
        <v>133</v>
      </c>
      <c r="T100" s="16" t="s">
        <v>133</v>
      </c>
      <c r="U100" s="18" t="b">
        <f t="shared" si="2"/>
        <v>1</v>
      </c>
    </row>
    <row r="101" spans="1:21" x14ac:dyDescent="0.2">
      <c r="A101" s="17" t="s">
        <v>134</v>
      </c>
      <c r="T101" s="16" t="s">
        <v>134</v>
      </c>
      <c r="U101" s="18" t="b">
        <f t="shared" si="2"/>
        <v>1</v>
      </c>
    </row>
    <row r="102" spans="1:21" x14ac:dyDescent="0.2">
      <c r="A102" s="17" t="s">
        <v>135</v>
      </c>
      <c r="T102" s="16" t="s">
        <v>135</v>
      </c>
      <c r="U102" s="18" t="b">
        <f t="shared" si="2"/>
        <v>1</v>
      </c>
    </row>
    <row r="103" spans="1:21" x14ac:dyDescent="0.2">
      <c r="A103" s="17" t="s">
        <v>136</v>
      </c>
      <c r="T103" s="16" t="s">
        <v>136</v>
      </c>
      <c r="U103" s="18" t="b">
        <f t="shared" si="2"/>
        <v>1</v>
      </c>
    </row>
    <row r="104" spans="1:21" x14ac:dyDescent="0.2">
      <c r="A104" s="17" t="s">
        <v>137</v>
      </c>
      <c r="T104" s="16" t="s">
        <v>137</v>
      </c>
      <c r="U104" s="18" t="b">
        <f t="shared" si="2"/>
        <v>1</v>
      </c>
    </row>
    <row r="105" spans="1:21" x14ac:dyDescent="0.2">
      <c r="A105" s="17" t="s">
        <v>138</v>
      </c>
      <c r="T105" s="16" t="s">
        <v>138</v>
      </c>
      <c r="U105" s="18" t="b">
        <f t="shared" si="2"/>
        <v>1</v>
      </c>
    </row>
    <row r="106" spans="1:21" x14ac:dyDescent="0.2">
      <c r="A106" s="17" t="s">
        <v>139</v>
      </c>
      <c r="T106" s="16" t="s">
        <v>139</v>
      </c>
      <c r="U106" s="18" t="b">
        <f t="shared" si="2"/>
        <v>1</v>
      </c>
    </row>
    <row r="107" spans="1:21" x14ac:dyDescent="0.2">
      <c r="A107" s="17" t="s">
        <v>140</v>
      </c>
      <c r="T107" s="16" t="s">
        <v>140</v>
      </c>
      <c r="U107" s="18" t="b">
        <f t="shared" si="2"/>
        <v>1</v>
      </c>
    </row>
    <row r="108" spans="1:21" x14ac:dyDescent="0.2">
      <c r="A108" s="17" t="s">
        <v>141</v>
      </c>
      <c r="T108" s="19" t="s">
        <v>141</v>
      </c>
      <c r="U108" s="18" t="b">
        <f t="shared" si="2"/>
        <v>1</v>
      </c>
    </row>
    <row r="109" spans="1:21" x14ac:dyDescent="0.2">
      <c r="A109" s="17" t="s">
        <v>142</v>
      </c>
      <c r="T109" s="16" t="s">
        <v>142</v>
      </c>
      <c r="U109" s="18" t="b">
        <f t="shared" si="2"/>
        <v>1</v>
      </c>
    </row>
    <row r="110" spans="1:21" x14ac:dyDescent="0.2">
      <c r="A110" s="17" t="s">
        <v>143</v>
      </c>
      <c r="T110" s="16" t="s">
        <v>143</v>
      </c>
      <c r="U110" s="18" t="b">
        <f t="shared" si="2"/>
        <v>1</v>
      </c>
    </row>
    <row r="111" spans="1:21" x14ac:dyDescent="0.2">
      <c r="A111" s="17" t="s">
        <v>144</v>
      </c>
      <c r="T111" s="16" t="s">
        <v>144</v>
      </c>
      <c r="U111" s="18" t="b">
        <f t="shared" si="2"/>
        <v>1</v>
      </c>
    </row>
    <row r="112" spans="1:21" x14ac:dyDescent="0.2">
      <c r="A112" s="17" t="s">
        <v>145</v>
      </c>
      <c r="T112" s="16" t="s">
        <v>145</v>
      </c>
      <c r="U112" s="18" t="b">
        <f t="shared" si="2"/>
        <v>1</v>
      </c>
    </row>
    <row r="113" spans="1:21" x14ac:dyDescent="0.2">
      <c r="A113" s="17" t="s">
        <v>146</v>
      </c>
      <c r="T113" s="16" t="s">
        <v>146</v>
      </c>
      <c r="U113" s="18" t="b">
        <f t="shared" si="2"/>
        <v>1</v>
      </c>
    </row>
    <row r="114" spans="1:21" x14ac:dyDescent="0.2">
      <c r="A114" s="17" t="s">
        <v>147</v>
      </c>
      <c r="T114" s="16" t="s">
        <v>147</v>
      </c>
      <c r="U114" s="18" t="b">
        <f t="shared" si="2"/>
        <v>1</v>
      </c>
    </row>
    <row r="115" spans="1:21" x14ac:dyDescent="0.2">
      <c r="A115" s="17" t="s">
        <v>148</v>
      </c>
      <c r="T115" s="16" t="s">
        <v>148</v>
      </c>
      <c r="U115" s="18" t="b">
        <f t="shared" si="2"/>
        <v>1</v>
      </c>
    </row>
    <row r="116" spans="1:21" x14ac:dyDescent="0.2">
      <c r="A116" s="17" t="s">
        <v>149</v>
      </c>
      <c r="T116" s="16" t="s">
        <v>149</v>
      </c>
      <c r="U116" s="18" t="b">
        <f t="shared" si="2"/>
        <v>1</v>
      </c>
    </row>
    <row r="117" spans="1:21" x14ac:dyDescent="0.2">
      <c r="A117" s="17" t="s">
        <v>150</v>
      </c>
      <c r="T117" s="16" t="s">
        <v>150</v>
      </c>
      <c r="U117" s="18" t="b">
        <f t="shared" si="2"/>
        <v>1</v>
      </c>
    </row>
    <row r="118" spans="1:21" x14ac:dyDescent="0.2">
      <c r="A118" s="17" t="s">
        <v>151</v>
      </c>
      <c r="T118" s="16" t="s">
        <v>151</v>
      </c>
      <c r="U118" s="18" t="b">
        <f t="shared" si="2"/>
        <v>1</v>
      </c>
    </row>
    <row r="119" spans="1:21" x14ac:dyDescent="0.2">
      <c r="A119" s="17" t="s">
        <v>152</v>
      </c>
      <c r="T119" s="16" t="s">
        <v>152</v>
      </c>
      <c r="U119" s="18" t="b">
        <f t="shared" si="2"/>
        <v>1</v>
      </c>
    </row>
    <row r="120" spans="1:21" x14ac:dyDescent="0.2">
      <c r="A120" s="17" t="s">
        <v>153</v>
      </c>
      <c r="T120" s="16" t="s">
        <v>153</v>
      </c>
      <c r="U120" s="18" t="b">
        <f t="shared" si="2"/>
        <v>1</v>
      </c>
    </row>
    <row r="121" spans="1:21" x14ac:dyDescent="0.2">
      <c r="A121" s="17" t="s">
        <v>154</v>
      </c>
      <c r="T121" s="16" t="s">
        <v>154</v>
      </c>
      <c r="U121" s="18" t="b">
        <f t="shared" si="2"/>
        <v>1</v>
      </c>
    </row>
    <row r="122" spans="1:21" x14ac:dyDescent="0.2">
      <c r="A122" s="17" t="s">
        <v>155</v>
      </c>
      <c r="T122" s="16" t="s">
        <v>155</v>
      </c>
      <c r="U122" s="18" t="b">
        <f t="shared" si="2"/>
        <v>1</v>
      </c>
    </row>
    <row r="123" spans="1:21" x14ac:dyDescent="0.2">
      <c r="A123" s="17" t="s">
        <v>156</v>
      </c>
      <c r="T123" s="16" t="s">
        <v>156</v>
      </c>
      <c r="U123" s="18" t="b">
        <f t="shared" si="2"/>
        <v>1</v>
      </c>
    </row>
    <row r="124" spans="1:21" x14ac:dyDescent="0.2">
      <c r="A124" s="17" t="s">
        <v>157</v>
      </c>
      <c r="T124" s="16" t="s">
        <v>157</v>
      </c>
      <c r="U124" s="18" t="b">
        <f t="shared" si="2"/>
        <v>1</v>
      </c>
    </row>
    <row r="125" spans="1:21" x14ac:dyDescent="0.2">
      <c r="A125" s="17" t="s">
        <v>158</v>
      </c>
      <c r="T125" s="16" t="s">
        <v>158</v>
      </c>
      <c r="U125" s="18" t="b">
        <f t="shared" si="2"/>
        <v>1</v>
      </c>
    </row>
    <row r="126" spans="1:21" x14ac:dyDescent="0.2">
      <c r="A126" s="17" t="s">
        <v>159</v>
      </c>
      <c r="T126" s="16" t="s">
        <v>159</v>
      </c>
      <c r="U126" s="18" t="b">
        <f t="shared" si="2"/>
        <v>1</v>
      </c>
    </row>
    <row r="127" spans="1:21" x14ac:dyDescent="0.2">
      <c r="A127" s="17" t="s">
        <v>160</v>
      </c>
      <c r="T127" s="19" t="s">
        <v>160</v>
      </c>
      <c r="U127" s="18" t="b">
        <f t="shared" si="2"/>
        <v>1</v>
      </c>
    </row>
    <row r="128" spans="1:21" x14ac:dyDescent="0.2">
      <c r="A128" s="17" t="s">
        <v>161</v>
      </c>
      <c r="T128" s="16" t="s">
        <v>161</v>
      </c>
      <c r="U128" s="18" t="b">
        <f t="shared" si="2"/>
        <v>1</v>
      </c>
    </row>
    <row r="129" spans="1:21" x14ac:dyDescent="0.2">
      <c r="A129" s="17" t="s">
        <v>162</v>
      </c>
      <c r="T129" s="16" t="s">
        <v>162</v>
      </c>
      <c r="U129" s="18" t="b">
        <f t="shared" si="2"/>
        <v>1</v>
      </c>
    </row>
    <row r="130" spans="1:21" x14ac:dyDescent="0.2">
      <c r="A130" s="17" t="s">
        <v>163</v>
      </c>
      <c r="T130" s="16" t="s">
        <v>163</v>
      </c>
      <c r="U130" s="18" t="b">
        <f t="shared" si="2"/>
        <v>1</v>
      </c>
    </row>
    <row r="131" spans="1:21" x14ac:dyDescent="0.2">
      <c r="A131" s="17" t="s">
        <v>164</v>
      </c>
      <c r="T131" s="16" t="s">
        <v>164</v>
      </c>
      <c r="U131" s="18" t="b">
        <f t="shared" ref="U131:U135" si="3">A131=T131</f>
        <v>1</v>
      </c>
    </row>
    <row r="132" spans="1:21" x14ac:dyDescent="0.2">
      <c r="A132" s="17" t="s">
        <v>165</v>
      </c>
      <c r="T132" s="19" t="s">
        <v>165</v>
      </c>
      <c r="U132" s="18" t="b">
        <f t="shared" si="3"/>
        <v>1</v>
      </c>
    </row>
    <row r="133" spans="1:21" x14ac:dyDescent="0.2">
      <c r="A133" s="17" t="s">
        <v>166</v>
      </c>
      <c r="T133" s="16" t="s">
        <v>166</v>
      </c>
      <c r="U133" s="18" t="b">
        <f t="shared" si="3"/>
        <v>1</v>
      </c>
    </row>
    <row r="134" spans="1:21" x14ac:dyDescent="0.2">
      <c r="A134" s="17" t="s">
        <v>167</v>
      </c>
      <c r="T134" s="19" t="s">
        <v>167</v>
      </c>
      <c r="U134" s="18" t="b">
        <f t="shared" si="3"/>
        <v>1</v>
      </c>
    </row>
    <row r="135" spans="1:21" x14ac:dyDescent="0.2">
      <c r="A135" s="17" t="s">
        <v>168</v>
      </c>
      <c r="T135" s="16" t="s">
        <v>168</v>
      </c>
      <c r="U135" s="18" t="b">
        <f t="shared" si="3"/>
        <v>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showGridLines="0" workbookViewId="0">
      <selection activeCell="G31" sqref="G31"/>
    </sheetView>
  </sheetViews>
  <sheetFormatPr defaultRowHeight="13" x14ac:dyDescent="0.2"/>
  <cols>
    <col min="1" max="1" width="9" style="17"/>
    <col min="20" max="20" width="32.453125" style="16" bestFit="1" customWidth="1"/>
    <col min="21" max="21" width="9" style="18"/>
    <col min="23" max="23" width="21.26953125" bestFit="1" customWidth="1"/>
    <col min="24" max="24" width="25.7265625" bestFit="1" customWidth="1"/>
    <col min="25" max="25" width="15.08984375" bestFit="1" customWidth="1"/>
  </cols>
  <sheetData>
    <row r="1" spans="1:25" ht="13.5" thickBot="1" x14ac:dyDescent="0.25">
      <c r="A1" s="17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s="16" t="s">
        <v>16</v>
      </c>
      <c r="U1" s="18" t="s">
        <v>169</v>
      </c>
    </row>
    <row r="2" spans="1:25" ht="14" thickTop="1" thickBot="1" x14ac:dyDescent="0.25">
      <c r="A2" s="17" t="s">
        <v>35</v>
      </c>
      <c r="B2">
        <v>354106389459</v>
      </c>
      <c r="C2">
        <v>97637250</v>
      </c>
      <c r="D2">
        <v>97637250</v>
      </c>
      <c r="E2">
        <v>0</v>
      </c>
      <c r="F2">
        <v>354204026709</v>
      </c>
      <c r="G2">
        <v>-201461939980</v>
      </c>
      <c r="H2">
        <v>-201461939980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152742086729</v>
      </c>
      <c r="T2" s="19" t="s">
        <v>35</v>
      </c>
      <c r="U2" s="18" t="b">
        <f>A2=T2</f>
        <v>1</v>
      </c>
      <c r="W2" s="24" t="s">
        <v>170</v>
      </c>
      <c r="X2" s="25" t="s">
        <v>171</v>
      </c>
      <c r="Y2" s="26" t="s">
        <v>172</v>
      </c>
    </row>
    <row r="3" spans="1:25" ht="13.5" thickTop="1" x14ac:dyDescent="0.2">
      <c r="A3" s="17" t="s">
        <v>36</v>
      </c>
      <c r="B3">
        <v>201364303300</v>
      </c>
      <c r="C3">
        <v>97637250</v>
      </c>
      <c r="D3">
        <v>97637250</v>
      </c>
      <c r="E3">
        <v>0</v>
      </c>
      <c r="F3">
        <v>201461940550</v>
      </c>
      <c r="G3">
        <v>-201461939980</v>
      </c>
      <c r="H3">
        <v>-201461939980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570</v>
      </c>
      <c r="T3" s="16" t="s">
        <v>36</v>
      </c>
      <c r="U3" s="18" t="b">
        <f t="shared" ref="U3:U66" si="0">A3=T3</f>
        <v>1</v>
      </c>
      <c r="W3" s="21" t="s">
        <v>6</v>
      </c>
      <c r="X3" s="20" t="s">
        <v>35</v>
      </c>
      <c r="Y3" s="27">
        <f>ROUNDDOWN(VLOOKUP($X3,$A:$S,19,0)/1000000,)</f>
        <v>152742</v>
      </c>
    </row>
    <row r="4" spans="1:25" x14ac:dyDescent="0.2">
      <c r="A4" s="17" t="s">
        <v>37</v>
      </c>
      <c r="B4">
        <v>152742086159</v>
      </c>
      <c r="C4">
        <v>0</v>
      </c>
      <c r="D4">
        <v>0</v>
      </c>
      <c r="E4">
        <v>0</v>
      </c>
      <c r="F4">
        <v>152742086159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152742086159</v>
      </c>
      <c r="T4" s="16" t="s">
        <v>37</v>
      </c>
      <c r="U4" s="18" t="b">
        <f t="shared" si="0"/>
        <v>1</v>
      </c>
      <c r="W4" s="21" t="s">
        <v>7</v>
      </c>
      <c r="X4" s="20" t="s">
        <v>47</v>
      </c>
      <c r="Y4" s="27">
        <f t="shared" ref="Y4:Y15" si="1">ROUNDDOWN(VLOOKUP($X4,$A:$S,19,0)/1000000,)</f>
        <v>86966</v>
      </c>
    </row>
    <row r="5" spans="1:25" x14ac:dyDescent="0.2">
      <c r="A5" s="17" t="s">
        <v>38</v>
      </c>
      <c r="B5">
        <v>197882375433</v>
      </c>
      <c r="C5">
        <v>0</v>
      </c>
      <c r="D5">
        <v>0</v>
      </c>
      <c r="E5">
        <v>0</v>
      </c>
      <c r="F5">
        <v>197882375433</v>
      </c>
      <c r="G5">
        <v>-197882374812</v>
      </c>
      <c r="H5">
        <v>-197882374812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621</v>
      </c>
      <c r="T5" s="16" t="s">
        <v>38</v>
      </c>
      <c r="U5" s="18" t="b">
        <f t="shared" si="0"/>
        <v>1</v>
      </c>
      <c r="W5" s="21" t="s">
        <v>0</v>
      </c>
      <c r="X5" s="20" t="s">
        <v>59</v>
      </c>
      <c r="Y5" s="27">
        <f t="shared" si="1"/>
        <v>65775</v>
      </c>
    </row>
    <row r="6" spans="1:25" x14ac:dyDescent="0.2">
      <c r="A6" s="17" t="s">
        <v>39</v>
      </c>
      <c r="B6">
        <v>61869148</v>
      </c>
      <c r="C6">
        <v>0</v>
      </c>
      <c r="D6">
        <v>0</v>
      </c>
      <c r="E6">
        <v>0</v>
      </c>
      <c r="F6">
        <v>61869148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61869148</v>
      </c>
      <c r="T6" s="16" t="s">
        <v>39</v>
      </c>
      <c r="U6" s="18" t="b">
        <f t="shared" si="0"/>
        <v>1</v>
      </c>
      <c r="W6" s="21" t="s">
        <v>8</v>
      </c>
      <c r="X6" s="20" t="s">
        <v>60</v>
      </c>
      <c r="Y6" s="27">
        <f t="shared" si="1"/>
        <v>51244</v>
      </c>
    </row>
    <row r="7" spans="1:25" x14ac:dyDescent="0.2">
      <c r="A7" s="17" t="s">
        <v>40</v>
      </c>
      <c r="B7">
        <v>140733565193</v>
      </c>
      <c r="C7">
        <v>0</v>
      </c>
      <c r="D7">
        <v>0</v>
      </c>
      <c r="E7">
        <v>0</v>
      </c>
      <c r="F7">
        <v>140733565193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140733565193</v>
      </c>
      <c r="T7" s="16" t="s">
        <v>40</v>
      </c>
      <c r="U7" s="18" t="b">
        <f t="shared" si="0"/>
        <v>1</v>
      </c>
      <c r="W7" s="21" t="s">
        <v>1</v>
      </c>
      <c r="X7" s="20" t="s">
        <v>83</v>
      </c>
      <c r="Y7" s="27">
        <f t="shared" si="1"/>
        <v>14531</v>
      </c>
    </row>
    <row r="8" spans="1:25" x14ac:dyDescent="0.2">
      <c r="A8" s="17" t="s">
        <v>41</v>
      </c>
      <c r="B8">
        <v>477729922</v>
      </c>
      <c r="C8">
        <v>0</v>
      </c>
      <c r="D8">
        <v>0</v>
      </c>
      <c r="E8">
        <v>0</v>
      </c>
      <c r="F8">
        <v>477729922</v>
      </c>
      <c r="G8">
        <v>-477729923</v>
      </c>
      <c r="H8">
        <v>-477729923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-1</v>
      </c>
      <c r="T8" s="16" t="s">
        <v>41</v>
      </c>
      <c r="U8" s="18" t="b">
        <f t="shared" si="0"/>
        <v>1</v>
      </c>
      <c r="W8" s="21" t="s">
        <v>9</v>
      </c>
      <c r="X8" s="20" t="s">
        <v>85</v>
      </c>
      <c r="Y8" s="27">
        <f t="shared" si="1"/>
        <v>2608</v>
      </c>
    </row>
    <row r="9" spans="1:25" x14ac:dyDescent="0.2">
      <c r="A9" s="17" t="s">
        <v>42</v>
      </c>
      <c r="B9">
        <v>93520</v>
      </c>
      <c r="C9">
        <v>0</v>
      </c>
      <c r="D9">
        <v>0</v>
      </c>
      <c r="E9">
        <v>0</v>
      </c>
      <c r="F9">
        <v>93520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93520</v>
      </c>
      <c r="T9" s="16" t="s">
        <v>42</v>
      </c>
      <c r="U9" s="18" t="b">
        <f t="shared" si="0"/>
        <v>1</v>
      </c>
      <c r="W9" s="21" t="s">
        <v>10</v>
      </c>
      <c r="X9" s="20" t="s">
        <v>102</v>
      </c>
      <c r="Y9" s="27">
        <f t="shared" si="1"/>
        <v>2083</v>
      </c>
    </row>
    <row r="10" spans="1:25" x14ac:dyDescent="0.2">
      <c r="A10" s="17" t="s">
        <v>43</v>
      </c>
      <c r="B10">
        <v>442585722</v>
      </c>
      <c r="C10">
        <v>0</v>
      </c>
      <c r="D10">
        <v>0</v>
      </c>
      <c r="E10">
        <v>0</v>
      </c>
      <c r="F10">
        <v>442585722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442585722</v>
      </c>
      <c r="T10" s="16" t="s">
        <v>43</v>
      </c>
      <c r="U10" s="18" t="b">
        <f t="shared" si="0"/>
        <v>1</v>
      </c>
      <c r="W10" s="21" t="s">
        <v>2</v>
      </c>
      <c r="X10" s="20" t="s">
        <v>123</v>
      </c>
      <c r="Y10" s="27">
        <f t="shared" si="1"/>
        <v>15056</v>
      </c>
    </row>
    <row r="11" spans="1:25" x14ac:dyDescent="0.2">
      <c r="A11" s="17" t="s">
        <v>44</v>
      </c>
      <c r="B11">
        <v>3004197945</v>
      </c>
      <c r="C11">
        <v>97637250</v>
      </c>
      <c r="D11">
        <v>97637250</v>
      </c>
      <c r="E11">
        <v>0</v>
      </c>
      <c r="F11">
        <v>3101835195</v>
      </c>
      <c r="G11">
        <v>-3101835245</v>
      </c>
      <c r="H11">
        <v>-3101835245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-50</v>
      </c>
      <c r="T11" s="16" t="s">
        <v>44</v>
      </c>
      <c r="U11" s="18" t="b">
        <f t="shared" si="0"/>
        <v>1</v>
      </c>
      <c r="W11" s="21" t="s">
        <v>11</v>
      </c>
      <c r="X11" s="20" t="s">
        <v>124</v>
      </c>
      <c r="Y11" s="27">
        <f t="shared" si="1"/>
        <v>1317</v>
      </c>
    </row>
    <row r="12" spans="1:25" x14ac:dyDescent="0.2">
      <c r="A12" s="17" t="s">
        <v>45</v>
      </c>
      <c r="B12">
        <v>29417024</v>
      </c>
      <c r="C12">
        <v>0</v>
      </c>
      <c r="D12">
        <v>0</v>
      </c>
      <c r="E12">
        <v>0</v>
      </c>
      <c r="F12">
        <v>29417024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29417024</v>
      </c>
      <c r="T12" s="16" t="s">
        <v>45</v>
      </c>
      <c r="U12" s="18" t="b">
        <f t="shared" si="0"/>
        <v>1</v>
      </c>
      <c r="W12" s="21" t="s">
        <v>12</v>
      </c>
      <c r="X12" s="20" t="s">
        <v>141</v>
      </c>
      <c r="Y12" s="27">
        <f t="shared" si="1"/>
        <v>492</v>
      </c>
    </row>
    <row r="13" spans="1:25" x14ac:dyDescent="0.2">
      <c r="A13" s="17" t="s">
        <v>46</v>
      </c>
      <c r="B13">
        <v>11474555552</v>
      </c>
      <c r="C13">
        <v>0</v>
      </c>
      <c r="D13">
        <v>0</v>
      </c>
      <c r="E13">
        <v>0</v>
      </c>
      <c r="F13">
        <v>11474555552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11474555552</v>
      </c>
      <c r="T13" s="16" t="s">
        <v>46</v>
      </c>
      <c r="U13" s="18" t="b">
        <f t="shared" si="0"/>
        <v>1</v>
      </c>
      <c r="W13" s="21" t="s">
        <v>13</v>
      </c>
      <c r="X13" s="20" t="s">
        <v>160</v>
      </c>
      <c r="Y13" s="27">
        <f t="shared" si="1"/>
        <v>15948</v>
      </c>
    </row>
    <row r="14" spans="1:25" x14ac:dyDescent="0.2">
      <c r="A14" s="17" t="s">
        <v>47</v>
      </c>
      <c r="B14">
        <v>284425183273</v>
      </c>
      <c r="C14">
        <v>142467284</v>
      </c>
      <c r="D14">
        <v>142467284</v>
      </c>
      <c r="E14">
        <v>0</v>
      </c>
      <c r="F14">
        <v>284567650557</v>
      </c>
      <c r="G14">
        <v>-197601463954</v>
      </c>
      <c r="H14">
        <v>-198448335659</v>
      </c>
      <c r="I14">
        <v>0</v>
      </c>
      <c r="J14">
        <v>687209254</v>
      </c>
      <c r="K14">
        <v>159662451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86966186603</v>
      </c>
      <c r="T14" s="19" t="s">
        <v>47</v>
      </c>
      <c r="U14" s="18" t="b">
        <f t="shared" si="0"/>
        <v>1</v>
      </c>
      <c r="W14" s="21" t="s">
        <v>3</v>
      </c>
      <c r="X14" s="20" t="s">
        <v>165</v>
      </c>
      <c r="Y14" s="27">
        <f t="shared" si="1"/>
        <v>11665</v>
      </c>
    </row>
    <row r="15" spans="1:25" ht="13.5" thickBot="1" x14ac:dyDescent="0.25">
      <c r="A15" s="17" t="s">
        <v>48</v>
      </c>
      <c r="B15">
        <v>137865741988</v>
      </c>
      <c r="C15">
        <v>0</v>
      </c>
      <c r="D15">
        <v>0</v>
      </c>
      <c r="E15">
        <v>0</v>
      </c>
      <c r="F15">
        <v>137865741988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137865741988</v>
      </c>
      <c r="T15" s="16" t="s">
        <v>48</v>
      </c>
      <c r="U15" s="18" t="b">
        <f t="shared" si="0"/>
        <v>1</v>
      </c>
      <c r="W15" s="22" t="s">
        <v>15</v>
      </c>
      <c r="X15" s="23" t="s">
        <v>167</v>
      </c>
      <c r="Y15" s="28">
        <f t="shared" si="1"/>
        <v>11652</v>
      </c>
    </row>
    <row r="16" spans="1:25" ht="13.5" thickTop="1" x14ac:dyDescent="0.2">
      <c r="A16" s="17" t="s">
        <v>49</v>
      </c>
      <c r="B16">
        <v>257463451042</v>
      </c>
      <c r="C16">
        <v>0</v>
      </c>
      <c r="D16">
        <v>0</v>
      </c>
      <c r="E16">
        <v>0</v>
      </c>
      <c r="F16">
        <v>257463451042</v>
      </c>
      <c r="G16">
        <v>-196027525877</v>
      </c>
      <c r="H16">
        <v>-196027525877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61435925165</v>
      </c>
      <c r="T16" s="16" t="s">
        <v>49</v>
      </c>
      <c r="U16" s="18" t="b">
        <f t="shared" si="0"/>
        <v>1</v>
      </c>
    </row>
    <row r="17" spans="1:21" x14ac:dyDescent="0.2">
      <c r="A17" s="17" t="s">
        <v>50</v>
      </c>
      <c r="B17">
        <v>195440375886</v>
      </c>
      <c r="C17">
        <v>0</v>
      </c>
      <c r="D17">
        <v>0</v>
      </c>
      <c r="E17">
        <v>0</v>
      </c>
      <c r="F17">
        <v>195440375886</v>
      </c>
      <c r="G17">
        <v>-195440375885</v>
      </c>
      <c r="H17">
        <v>-195440375885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 s="16" t="s">
        <v>50</v>
      </c>
      <c r="U17" s="18" t="b">
        <f t="shared" si="0"/>
        <v>1</v>
      </c>
    </row>
    <row r="18" spans="1:21" x14ac:dyDescent="0.2">
      <c r="A18" s="17" t="s">
        <v>51</v>
      </c>
      <c r="B18">
        <v>1559758387</v>
      </c>
      <c r="C18">
        <v>0</v>
      </c>
      <c r="D18">
        <v>0</v>
      </c>
      <c r="E18">
        <v>0</v>
      </c>
      <c r="F18">
        <v>1559758387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1559758387</v>
      </c>
      <c r="T18" s="16" t="s">
        <v>51</v>
      </c>
      <c r="U18" s="18" t="b">
        <f t="shared" si="0"/>
        <v>1</v>
      </c>
    </row>
    <row r="19" spans="1:21" x14ac:dyDescent="0.2">
      <c r="A19" s="17" t="s">
        <v>52</v>
      </c>
      <c r="B19">
        <v>60463316769</v>
      </c>
      <c r="C19">
        <v>0</v>
      </c>
      <c r="D19">
        <v>0</v>
      </c>
      <c r="E19">
        <v>0</v>
      </c>
      <c r="F19">
        <v>60463316769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60463316769</v>
      </c>
      <c r="T19" s="16" t="s">
        <v>52</v>
      </c>
      <c r="U19" s="18" t="b">
        <f t="shared" si="0"/>
        <v>1</v>
      </c>
    </row>
    <row r="20" spans="1:21" x14ac:dyDescent="0.2">
      <c r="A20" s="17" t="s">
        <v>53</v>
      </c>
      <c r="B20">
        <v>0</v>
      </c>
      <c r="C20">
        <v>0</v>
      </c>
      <c r="D20">
        <v>0</v>
      </c>
      <c r="E20">
        <v>0</v>
      </c>
      <c r="F20">
        <v>0</v>
      </c>
      <c r="G20">
        <v>-587149992</v>
      </c>
      <c r="H20">
        <v>-587149992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-587149992</v>
      </c>
      <c r="T20" s="16" t="s">
        <v>53</v>
      </c>
      <c r="U20" s="18" t="b">
        <f t="shared" si="0"/>
        <v>1</v>
      </c>
    </row>
    <row r="21" spans="1:21" x14ac:dyDescent="0.2">
      <c r="A21" s="17" t="s">
        <v>54</v>
      </c>
      <c r="B21">
        <v>29444016599</v>
      </c>
      <c r="C21">
        <v>142467284</v>
      </c>
      <c r="D21">
        <v>142467284</v>
      </c>
      <c r="E21">
        <v>0</v>
      </c>
      <c r="F21">
        <v>29586483883</v>
      </c>
      <c r="G21">
        <v>-1573938077</v>
      </c>
      <c r="H21">
        <v>-2420809782</v>
      </c>
      <c r="I21">
        <v>0</v>
      </c>
      <c r="J21">
        <v>687209254</v>
      </c>
      <c r="K21">
        <v>159662451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28012545806</v>
      </c>
      <c r="T21" s="16" t="s">
        <v>54</v>
      </c>
      <c r="U21" s="18" t="b">
        <f t="shared" si="0"/>
        <v>1</v>
      </c>
    </row>
    <row r="22" spans="1:21" x14ac:dyDescent="0.2">
      <c r="A22" s="17" t="s">
        <v>55</v>
      </c>
      <c r="B22">
        <v>2196414545</v>
      </c>
      <c r="C22">
        <v>0</v>
      </c>
      <c r="D22">
        <v>0</v>
      </c>
      <c r="E22">
        <v>0</v>
      </c>
      <c r="F22">
        <v>2196414545</v>
      </c>
      <c r="G22">
        <v>-2196414559</v>
      </c>
      <c r="H22">
        <v>-2196414559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-14</v>
      </c>
      <c r="T22" s="16" t="s">
        <v>55</v>
      </c>
      <c r="U22" s="18" t="b">
        <f t="shared" si="0"/>
        <v>1</v>
      </c>
    </row>
    <row r="23" spans="1:21" x14ac:dyDescent="0.2">
      <c r="A23" s="17" t="s">
        <v>56</v>
      </c>
      <c r="B23">
        <v>764639756</v>
      </c>
      <c r="C23">
        <v>0</v>
      </c>
      <c r="D23">
        <v>0</v>
      </c>
      <c r="E23">
        <v>0</v>
      </c>
      <c r="F23">
        <v>764639756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764639756</v>
      </c>
      <c r="T23" s="16" t="s">
        <v>56</v>
      </c>
      <c r="U23" s="18" t="b">
        <f t="shared" si="0"/>
        <v>1</v>
      </c>
    </row>
    <row r="24" spans="1:21" x14ac:dyDescent="0.2">
      <c r="A24" s="17" t="s">
        <v>57</v>
      </c>
      <c r="B24">
        <v>26482962298</v>
      </c>
      <c r="C24">
        <v>142467284</v>
      </c>
      <c r="D24">
        <v>142467284</v>
      </c>
      <c r="E24">
        <v>0</v>
      </c>
      <c r="F24">
        <v>26625429582</v>
      </c>
      <c r="G24">
        <v>622476482</v>
      </c>
      <c r="H24">
        <v>-224395223</v>
      </c>
      <c r="I24">
        <v>0</v>
      </c>
      <c r="J24">
        <v>687209254</v>
      </c>
      <c r="K24">
        <v>159662451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27247906064</v>
      </c>
      <c r="T24" s="16" t="s">
        <v>57</v>
      </c>
      <c r="U24" s="18" t="b">
        <f t="shared" si="0"/>
        <v>1</v>
      </c>
    </row>
    <row r="25" spans="1:21" x14ac:dyDescent="0.2">
      <c r="A25" s="17" t="s">
        <v>58</v>
      </c>
      <c r="B25">
        <v>-140348026356</v>
      </c>
      <c r="C25">
        <v>0</v>
      </c>
      <c r="D25">
        <v>0</v>
      </c>
      <c r="E25">
        <v>0</v>
      </c>
      <c r="F25">
        <v>-140348026356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-140348026356</v>
      </c>
      <c r="T25" s="16" t="s">
        <v>58</v>
      </c>
      <c r="U25" s="18" t="b">
        <f t="shared" si="0"/>
        <v>1</v>
      </c>
    </row>
    <row r="26" spans="1:21" x14ac:dyDescent="0.2">
      <c r="A26" s="17" t="s">
        <v>59</v>
      </c>
      <c r="B26">
        <v>69681206186</v>
      </c>
      <c r="C26">
        <v>-44830034</v>
      </c>
      <c r="D26">
        <v>-44830034</v>
      </c>
      <c r="E26">
        <v>0</v>
      </c>
      <c r="F26">
        <v>69636376152</v>
      </c>
      <c r="G26">
        <v>-3860476026</v>
      </c>
      <c r="H26">
        <v>-3013604321</v>
      </c>
      <c r="I26">
        <v>0</v>
      </c>
      <c r="J26">
        <v>-687209254</v>
      </c>
      <c r="K26">
        <v>-159662451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65775900126</v>
      </c>
      <c r="T26" s="19" t="s">
        <v>59</v>
      </c>
      <c r="U26" s="18" t="b">
        <f t="shared" si="0"/>
        <v>1</v>
      </c>
    </row>
    <row r="27" spans="1:21" x14ac:dyDescent="0.2">
      <c r="A27" s="17" t="s">
        <v>60</v>
      </c>
      <c r="B27">
        <v>54561202345</v>
      </c>
      <c r="C27">
        <v>-21333399</v>
      </c>
      <c r="D27">
        <v>0</v>
      </c>
      <c r="E27">
        <v>-21333399</v>
      </c>
      <c r="F27">
        <v>54539868946</v>
      </c>
      <c r="G27">
        <v>-3295064959</v>
      </c>
      <c r="H27">
        <v>-3082292838</v>
      </c>
      <c r="I27">
        <v>0</v>
      </c>
      <c r="J27">
        <v>0</v>
      </c>
      <c r="K27">
        <v>-212772121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51244803987</v>
      </c>
      <c r="T27" s="19" t="s">
        <v>60</v>
      </c>
      <c r="U27" s="18" t="b">
        <f t="shared" si="0"/>
        <v>1</v>
      </c>
    </row>
    <row r="28" spans="1:21" x14ac:dyDescent="0.2">
      <c r="A28" s="17" t="s">
        <v>61</v>
      </c>
      <c r="B28">
        <v>424936531</v>
      </c>
      <c r="C28">
        <v>0</v>
      </c>
      <c r="D28">
        <v>0</v>
      </c>
      <c r="E28">
        <v>0</v>
      </c>
      <c r="F28">
        <v>424936531</v>
      </c>
      <c r="G28">
        <v>-62707446</v>
      </c>
      <c r="H28">
        <v>-62707446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362229085</v>
      </c>
      <c r="T28" s="16" t="s">
        <v>61</v>
      </c>
      <c r="U28" s="18" t="b">
        <f t="shared" si="0"/>
        <v>1</v>
      </c>
    </row>
    <row r="29" spans="1:21" x14ac:dyDescent="0.2">
      <c r="A29" s="17" t="s">
        <v>62</v>
      </c>
      <c r="B29">
        <v>62707446</v>
      </c>
      <c r="C29">
        <v>0</v>
      </c>
      <c r="D29">
        <v>0</v>
      </c>
      <c r="E29">
        <v>0</v>
      </c>
      <c r="F29">
        <v>62707446</v>
      </c>
      <c r="G29">
        <v>-62707446</v>
      </c>
      <c r="H29">
        <v>-62707446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s="16" t="s">
        <v>62</v>
      </c>
      <c r="U29" s="18" t="b">
        <f t="shared" si="0"/>
        <v>1</v>
      </c>
    </row>
    <row r="30" spans="1:21" x14ac:dyDescent="0.2">
      <c r="A30" s="17" t="s">
        <v>63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16" t="s">
        <v>63</v>
      </c>
      <c r="U30" s="18" t="b">
        <f t="shared" si="0"/>
        <v>1</v>
      </c>
    </row>
    <row r="31" spans="1:21" x14ac:dyDescent="0.2">
      <c r="A31" s="17" t="s">
        <v>64</v>
      </c>
      <c r="B31">
        <v>362229085</v>
      </c>
      <c r="C31">
        <v>0</v>
      </c>
      <c r="D31">
        <v>0</v>
      </c>
      <c r="E31">
        <v>0</v>
      </c>
      <c r="F31">
        <v>362229085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362229085</v>
      </c>
      <c r="T31" s="16" t="s">
        <v>64</v>
      </c>
      <c r="U31" s="18" t="b">
        <f t="shared" si="0"/>
        <v>1</v>
      </c>
    </row>
    <row r="32" spans="1:21" x14ac:dyDescent="0.2">
      <c r="A32" s="17" t="s">
        <v>65</v>
      </c>
      <c r="B32">
        <v>3631191456</v>
      </c>
      <c r="C32">
        <v>0</v>
      </c>
      <c r="D32">
        <v>0</v>
      </c>
      <c r="E32">
        <v>0</v>
      </c>
      <c r="F32">
        <v>3631191456</v>
      </c>
      <c r="G32">
        <v>-654427256</v>
      </c>
      <c r="H32">
        <v>-654427256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2976764200</v>
      </c>
      <c r="T32" s="16" t="s">
        <v>65</v>
      </c>
      <c r="U32" s="18" t="b">
        <f t="shared" si="0"/>
        <v>1</v>
      </c>
    </row>
    <row r="33" spans="1:21" x14ac:dyDescent="0.2">
      <c r="A33" s="17" t="s">
        <v>66</v>
      </c>
      <c r="B33">
        <v>654427257</v>
      </c>
      <c r="C33">
        <v>0</v>
      </c>
      <c r="D33">
        <v>0</v>
      </c>
      <c r="E33">
        <v>0</v>
      </c>
      <c r="F33">
        <v>654427257</v>
      </c>
      <c r="G33">
        <v>-654427256</v>
      </c>
      <c r="H33">
        <v>-654427256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 s="16" t="s">
        <v>66</v>
      </c>
      <c r="U33" s="18" t="b">
        <f t="shared" si="0"/>
        <v>1</v>
      </c>
    </row>
    <row r="34" spans="1:21" x14ac:dyDescent="0.2">
      <c r="A34" s="17" t="s">
        <v>67</v>
      </c>
      <c r="B34">
        <v>15499</v>
      </c>
      <c r="C34">
        <v>0</v>
      </c>
      <c r="D34">
        <v>0</v>
      </c>
      <c r="E34">
        <v>0</v>
      </c>
      <c r="F34">
        <v>15499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15499</v>
      </c>
      <c r="T34" s="16" t="s">
        <v>67</v>
      </c>
      <c r="U34" s="18" t="b">
        <f t="shared" si="0"/>
        <v>1</v>
      </c>
    </row>
    <row r="35" spans="1:21" x14ac:dyDescent="0.2">
      <c r="A35" s="17" t="s">
        <v>68</v>
      </c>
      <c r="B35">
        <v>2976748700</v>
      </c>
      <c r="C35">
        <v>0</v>
      </c>
      <c r="D35">
        <v>0</v>
      </c>
      <c r="E35">
        <v>0</v>
      </c>
      <c r="F35">
        <v>2976748700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2976748700</v>
      </c>
      <c r="T35" s="16" t="s">
        <v>68</v>
      </c>
      <c r="U35" s="18" t="b">
        <f t="shared" si="0"/>
        <v>1</v>
      </c>
    </row>
    <row r="36" spans="1:21" x14ac:dyDescent="0.2">
      <c r="A36" s="17" t="s">
        <v>69</v>
      </c>
      <c r="B36">
        <v>3769433381</v>
      </c>
      <c r="C36">
        <v>0</v>
      </c>
      <c r="D36">
        <v>0</v>
      </c>
      <c r="E36">
        <v>0</v>
      </c>
      <c r="F36">
        <v>3769433381</v>
      </c>
      <c r="G36">
        <v>31031305</v>
      </c>
      <c r="H36">
        <v>31031305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3800464686</v>
      </c>
      <c r="T36" s="16" t="s">
        <v>69</v>
      </c>
      <c r="U36" s="18" t="b">
        <f t="shared" si="0"/>
        <v>1</v>
      </c>
    </row>
    <row r="37" spans="1:21" x14ac:dyDescent="0.2">
      <c r="A37" s="17" t="s">
        <v>70</v>
      </c>
      <c r="B37">
        <v>-31031306</v>
      </c>
      <c r="C37">
        <v>0</v>
      </c>
      <c r="D37">
        <v>0</v>
      </c>
      <c r="E37">
        <v>0</v>
      </c>
      <c r="F37">
        <v>-31031306</v>
      </c>
      <c r="G37">
        <v>31031305</v>
      </c>
      <c r="H37">
        <v>31031305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-1</v>
      </c>
      <c r="T37" s="16" t="s">
        <v>70</v>
      </c>
      <c r="U37" s="18" t="b">
        <f t="shared" si="0"/>
        <v>1</v>
      </c>
    </row>
    <row r="38" spans="1:21" x14ac:dyDescent="0.2">
      <c r="A38" s="17" t="s">
        <v>71</v>
      </c>
      <c r="B38">
        <v>577497</v>
      </c>
      <c r="C38">
        <v>0</v>
      </c>
      <c r="D38">
        <v>0</v>
      </c>
      <c r="E38">
        <v>0</v>
      </c>
      <c r="F38">
        <v>577497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577497</v>
      </c>
      <c r="T38" s="16" t="s">
        <v>71</v>
      </c>
      <c r="U38" s="18" t="b">
        <f t="shared" si="0"/>
        <v>1</v>
      </c>
    </row>
    <row r="39" spans="1:21" x14ac:dyDescent="0.2">
      <c r="A39" s="17" t="s">
        <v>72</v>
      </c>
      <c r="B39">
        <v>3799887190</v>
      </c>
      <c r="C39">
        <v>0</v>
      </c>
      <c r="D39">
        <v>0</v>
      </c>
      <c r="E39">
        <v>0</v>
      </c>
      <c r="F39">
        <v>3799887190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3799887190</v>
      </c>
      <c r="T39" s="16" t="s">
        <v>72</v>
      </c>
      <c r="U39" s="18" t="b">
        <f t="shared" si="0"/>
        <v>1</v>
      </c>
    </row>
    <row r="40" spans="1:21" x14ac:dyDescent="0.2">
      <c r="A40" s="17" t="s">
        <v>73</v>
      </c>
      <c r="B40">
        <v>21533561641</v>
      </c>
      <c r="C40">
        <v>0</v>
      </c>
      <c r="D40">
        <v>0</v>
      </c>
      <c r="E40">
        <v>0</v>
      </c>
      <c r="F40">
        <v>21533561641</v>
      </c>
      <c r="G40">
        <v>-91873546</v>
      </c>
      <c r="H40">
        <v>-91873546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21441688095</v>
      </c>
      <c r="T40" s="16" t="s">
        <v>73</v>
      </c>
      <c r="U40" s="18" t="b">
        <f t="shared" si="0"/>
        <v>1</v>
      </c>
    </row>
    <row r="41" spans="1:21" x14ac:dyDescent="0.2">
      <c r="A41" s="17" t="s">
        <v>74</v>
      </c>
      <c r="B41">
        <v>3001810154</v>
      </c>
      <c r="C41">
        <v>35418622</v>
      </c>
      <c r="D41">
        <v>56752021</v>
      </c>
      <c r="E41">
        <v>-21333399</v>
      </c>
      <c r="F41">
        <v>3037228776</v>
      </c>
      <c r="G41">
        <v>-212772121</v>
      </c>
      <c r="H41">
        <v>0</v>
      </c>
      <c r="I41">
        <v>0</v>
      </c>
      <c r="J41">
        <v>0</v>
      </c>
      <c r="K41">
        <v>-212772121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2824456655</v>
      </c>
      <c r="T41" s="16" t="s">
        <v>74</v>
      </c>
      <c r="U41" s="18" t="b">
        <f t="shared" si="0"/>
        <v>1</v>
      </c>
    </row>
    <row r="42" spans="1:21" x14ac:dyDescent="0.2">
      <c r="A42" s="17" t="s">
        <v>75</v>
      </c>
      <c r="B42">
        <v>4635838937</v>
      </c>
      <c r="C42">
        <v>0</v>
      </c>
      <c r="D42">
        <v>0</v>
      </c>
      <c r="E42">
        <v>0</v>
      </c>
      <c r="F42">
        <v>4635838937</v>
      </c>
      <c r="G42">
        <v>-360431581</v>
      </c>
      <c r="H42">
        <v>-360431581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4275407356</v>
      </c>
      <c r="T42" s="16" t="s">
        <v>75</v>
      </c>
      <c r="U42" s="18" t="b">
        <f t="shared" si="0"/>
        <v>1</v>
      </c>
    </row>
    <row r="43" spans="1:21" x14ac:dyDescent="0.2">
      <c r="A43" s="17" t="s">
        <v>76</v>
      </c>
      <c r="B43">
        <v>360431580</v>
      </c>
      <c r="C43">
        <v>0</v>
      </c>
      <c r="D43">
        <v>0</v>
      </c>
      <c r="E43">
        <v>0</v>
      </c>
      <c r="F43">
        <v>360431580</v>
      </c>
      <c r="G43">
        <v>-360431581</v>
      </c>
      <c r="H43">
        <v>-360431581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-1</v>
      </c>
      <c r="T43" s="16" t="s">
        <v>76</v>
      </c>
      <c r="U43" s="18" t="b">
        <f t="shared" si="0"/>
        <v>1</v>
      </c>
    </row>
    <row r="44" spans="1:21" x14ac:dyDescent="0.2">
      <c r="A44" s="17" t="s">
        <v>77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16" t="s">
        <v>77</v>
      </c>
      <c r="U44" s="18" t="b">
        <f t="shared" si="0"/>
        <v>1</v>
      </c>
    </row>
    <row r="45" spans="1:21" x14ac:dyDescent="0.2">
      <c r="A45" s="17" t="s">
        <v>78</v>
      </c>
      <c r="B45">
        <v>4275407357</v>
      </c>
      <c r="C45">
        <v>0</v>
      </c>
      <c r="D45">
        <v>0</v>
      </c>
      <c r="E45">
        <v>0</v>
      </c>
      <c r="F45">
        <v>4275407357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4275407357</v>
      </c>
      <c r="T45" s="16" t="s">
        <v>78</v>
      </c>
      <c r="U45" s="18" t="b">
        <f t="shared" si="0"/>
        <v>1</v>
      </c>
    </row>
    <row r="46" spans="1:21" x14ac:dyDescent="0.2">
      <c r="A46" s="17" t="s">
        <v>79</v>
      </c>
      <c r="B46">
        <v>17564430245</v>
      </c>
      <c r="C46">
        <v>-56752021</v>
      </c>
      <c r="D46">
        <v>-56752021</v>
      </c>
      <c r="E46">
        <v>0</v>
      </c>
      <c r="F46">
        <v>17507678224</v>
      </c>
      <c r="G46">
        <v>-1943884314</v>
      </c>
      <c r="H46">
        <v>-1943884314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15563793910</v>
      </c>
      <c r="T46" s="16" t="s">
        <v>79</v>
      </c>
      <c r="U46" s="18" t="b">
        <f t="shared" si="0"/>
        <v>1</v>
      </c>
    </row>
    <row r="47" spans="1:21" x14ac:dyDescent="0.2">
      <c r="A47" s="17" t="s">
        <v>80</v>
      </c>
      <c r="B47">
        <v>1987492198</v>
      </c>
      <c r="C47">
        <v>0</v>
      </c>
      <c r="D47">
        <v>0</v>
      </c>
      <c r="E47">
        <v>0</v>
      </c>
      <c r="F47">
        <v>1987492198</v>
      </c>
      <c r="G47">
        <v>-1987492200</v>
      </c>
      <c r="H47">
        <v>-1987492200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-2</v>
      </c>
      <c r="T47" s="16" t="s">
        <v>80</v>
      </c>
      <c r="U47" s="18" t="b">
        <f t="shared" si="0"/>
        <v>1</v>
      </c>
    </row>
    <row r="48" spans="1:21" x14ac:dyDescent="0.2">
      <c r="A48" s="17" t="s">
        <v>81</v>
      </c>
      <c r="B48">
        <v>457923659</v>
      </c>
      <c r="C48">
        <v>0</v>
      </c>
      <c r="D48">
        <v>0</v>
      </c>
      <c r="E48">
        <v>0</v>
      </c>
      <c r="F48">
        <v>457923659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457923659</v>
      </c>
      <c r="T48" s="16" t="s">
        <v>81</v>
      </c>
      <c r="U48" s="18" t="b">
        <f t="shared" si="0"/>
        <v>1</v>
      </c>
    </row>
    <row r="49" spans="1:21" x14ac:dyDescent="0.2">
      <c r="A49" s="17" t="s">
        <v>82</v>
      </c>
      <c r="B49">
        <v>15119014388</v>
      </c>
      <c r="C49">
        <v>-56752021</v>
      </c>
      <c r="D49">
        <v>-56752021</v>
      </c>
      <c r="E49">
        <v>0</v>
      </c>
      <c r="F49">
        <v>15062262367</v>
      </c>
      <c r="G49">
        <v>43607886</v>
      </c>
      <c r="H49">
        <v>43607886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15105870253</v>
      </c>
      <c r="T49" s="16" t="s">
        <v>82</v>
      </c>
      <c r="U49" s="18" t="b">
        <f t="shared" si="0"/>
        <v>1</v>
      </c>
    </row>
    <row r="50" spans="1:21" x14ac:dyDescent="0.2">
      <c r="A50" s="17" t="s">
        <v>83</v>
      </c>
      <c r="B50">
        <v>15120003841</v>
      </c>
      <c r="C50">
        <v>-23496635</v>
      </c>
      <c r="D50">
        <v>-44830034</v>
      </c>
      <c r="E50">
        <v>21333399</v>
      </c>
      <c r="F50">
        <v>15096507206</v>
      </c>
      <c r="G50">
        <v>-565411067</v>
      </c>
      <c r="H50">
        <v>68688517</v>
      </c>
      <c r="I50">
        <v>0</v>
      </c>
      <c r="J50">
        <v>-687209254</v>
      </c>
      <c r="K50">
        <v>53109670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14531096139</v>
      </c>
      <c r="T50" s="16" t="s">
        <v>83</v>
      </c>
      <c r="U50" s="18" t="b">
        <f t="shared" si="0"/>
        <v>1</v>
      </c>
    </row>
    <row r="51" spans="1:21" x14ac:dyDescent="0.2">
      <c r="A51" s="17" t="s">
        <v>84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 s="16" t="s">
        <v>84</v>
      </c>
      <c r="U51" s="18" t="b">
        <f t="shared" si="0"/>
        <v>1</v>
      </c>
    </row>
    <row r="52" spans="1:21" x14ac:dyDescent="0.2">
      <c r="A52" s="17" t="s">
        <v>85</v>
      </c>
      <c r="B52">
        <v>2210439951</v>
      </c>
      <c r="C52">
        <v>0</v>
      </c>
      <c r="D52">
        <v>0</v>
      </c>
      <c r="E52">
        <v>0</v>
      </c>
      <c r="F52">
        <v>2210439951</v>
      </c>
      <c r="G52">
        <v>398185000</v>
      </c>
      <c r="H52">
        <v>-77333260</v>
      </c>
      <c r="I52">
        <v>0</v>
      </c>
      <c r="J52">
        <v>0</v>
      </c>
      <c r="K52">
        <v>-3659715</v>
      </c>
      <c r="L52">
        <v>0</v>
      </c>
      <c r="M52">
        <v>0</v>
      </c>
      <c r="N52">
        <v>0</v>
      </c>
      <c r="O52">
        <v>0</v>
      </c>
      <c r="P52">
        <v>479177975</v>
      </c>
      <c r="Q52">
        <v>0</v>
      </c>
      <c r="R52">
        <v>0</v>
      </c>
      <c r="S52">
        <v>2608624951</v>
      </c>
      <c r="T52" s="19" t="s">
        <v>85</v>
      </c>
      <c r="U52" s="18" t="b">
        <f t="shared" si="0"/>
        <v>1</v>
      </c>
    </row>
    <row r="53" spans="1:21" x14ac:dyDescent="0.2">
      <c r="A53" s="17" t="s">
        <v>86</v>
      </c>
      <c r="B53">
        <v>32733110</v>
      </c>
      <c r="C53">
        <v>0</v>
      </c>
      <c r="D53">
        <v>0</v>
      </c>
      <c r="E53">
        <v>0</v>
      </c>
      <c r="F53">
        <v>32733110</v>
      </c>
      <c r="G53">
        <v>-3659715</v>
      </c>
      <c r="H53">
        <v>0</v>
      </c>
      <c r="I53">
        <v>0</v>
      </c>
      <c r="J53">
        <v>0</v>
      </c>
      <c r="K53">
        <v>-3659715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29073395</v>
      </c>
      <c r="T53" s="16" t="s">
        <v>86</v>
      </c>
      <c r="U53" s="18" t="b">
        <f t="shared" si="0"/>
        <v>1</v>
      </c>
    </row>
    <row r="54" spans="1:21" x14ac:dyDescent="0.2">
      <c r="A54" s="17" t="s">
        <v>87</v>
      </c>
      <c r="B54">
        <v>3659717</v>
      </c>
      <c r="C54">
        <v>0</v>
      </c>
      <c r="D54">
        <v>0</v>
      </c>
      <c r="E54">
        <v>0</v>
      </c>
      <c r="F54">
        <v>3659717</v>
      </c>
      <c r="G54">
        <v>-3659715</v>
      </c>
      <c r="H54">
        <v>0</v>
      </c>
      <c r="I54">
        <v>0</v>
      </c>
      <c r="J54">
        <v>0</v>
      </c>
      <c r="K54">
        <v>-3659715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</v>
      </c>
      <c r="T54" s="16" t="s">
        <v>87</v>
      </c>
      <c r="U54" s="18" t="b">
        <f t="shared" si="0"/>
        <v>1</v>
      </c>
    </row>
    <row r="55" spans="1:21" x14ac:dyDescent="0.2">
      <c r="A55" s="17" t="s">
        <v>88</v>
      </c>
      <c r="B55">
        <v>59973</v>
      </c>
      <c r="C55">
        <v>0</v>
      </c>
      <c r="D55">
        <v>0</v>
      </c>
      <c r="E55">
        <v>0</v>
      </c>
      <c r="F55">
        <v>59973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59973</v>
      </c>
      <c r="T55" s="16" t="s">
        <v>88</v>
      </c>
      <c r="U55" s="18" t="b">
        <f t="shared" si="0"/>
        <v>1</v>
      </c>
    </row>
    <row r="56" spans="1:21" x14ac:dyDescent="0.2">
      <c r="A56" s="17" t="s">
        <v>89</v>
      </c>
      <c r="B56">
        <v>29013420</v>
      </c>
      <c r="C56">
        <v>0</v>
      </c>
      <c r="D56">
        <v>0</v>
      </c>
      <c r="E56">
        <v>0</v>
      </c>
      <c r="F56">
        <v>29013420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29013420</v>
      </c>
      <c r="T56" s="16" t="s">
        <v>89</v>
      </c>
      <c r="U56" s="18" t="b">
        <f t="shared" si="0"/>
        <v>1</v>
      </c>
    </row>
    <row r="57" spans="1:21" x14ac:dyDescent="0.2">
      <c r="A57" s="17" t="s">
        <v>90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 s="16" t="s">
        <v>90</v>
      </c>
      <c r="U57" s="18" t="b">
        <f t="shared" si="0"/>
        <v>1</v>
      </c>
    </row>
    <row r="58" spans="1:21" x14ac:dyDescent="0.2">
      <c r="A58" s="17" t="s">
        <v>91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 s="16" t="s">
        <v>91</v>
      </c>
      <c r="U58" s="18" t="b">
        <f t="shared" si="0"/>
        <v>1</v>
      </c>
    </row>
    <row r="59" spans="1:21" x14ac:dyDescent="0.2">
      <c r="A59" s="17" t="s">
        <v>92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 s="16" t="s">
        <v>92</v>
      </c>
      <c r="U59" s="18" t="b">
        <f t="shared" si="0"/>
        <v>1</v>
      </c>
    </row>
    <row r="60" spans="1:21" x14ac:dyDescent="0.2">
      <c r="A60" s="17" t="s">
        <v>93</v>
      </c>
      <c r="B60">
        <v>35853111</v>
      </c>
      <c r="C60">
        <v>0</v>
      </c>
      <c r="D60">
        <v>0</v>
      </c>
      <c r="E60">
        <v>0</v>
      </c>
      <c r="F60">
        <v>35853111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35853111</v>
      </c>
      <c r="T60" s="16" t="s">
        <v>93</v>
      </c>
      <c r="U60" s="18" t="b">
        <f t="shared" si="0"/>
        <v>1</v>
      </c>
    </row>
    <row r="61" spans="1:21" x14ac:dyDescent="0.2">
      <c r="A61" s="17" t="s">
        <v>94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 s="16" t="s">
        <v>94</v>
      </c>
      <c r="U61" s="18" t="b">
        <f t="shared" si="0"/>
        <v>1</v>
      </c>
    </row>
    <row r="62" spans="1:21" x14ac:dyDescent="0.2">
      <c r="A62" s="17" t="s">
        <v>95</v>
      </c>
      <c r="B62">
        <v>12652206</v>
      </c>
      <c r="C62">
        <v>0</v>
      </c>
      <c r="D62">
        <v>0</v>
      </c>
      <c r="E62">
        <v>0</v>
      </c>
      <c r="F62">
        <v>12652206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12652206</v>
      </c>
      <c r="T62" s="16" t="s">
        <v>95</v>
      </c>
      <c r="U62" s="18" t="b">
        <f t="shared" si="0"/>
        <v>1</v>
      </c>
    </row>
    <row r="63" spans="1:21" x14ac:dyDescent="0.2">
      <c r="A63" s="17" t="s">
        <v>96</v>
      </c>
      <c r="B63">
        <v>-606776249</v>
      </c>
      <c r="C63">
        <v>0</v>
      </c>
      <c r="D63">
        <v>0</v>
      </c>
      <c r="E63">
        <v>0</v>
      </c>
      <c r="F63">
        <v>-606776249</v>
      </c>
      <c r="G63">
        <v>606776249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606776249</v>
      </c>
      <c r="Q63">
        <v>0</v>
      </c>
      <c r="R63">
        <v>0</v>
      </c>
      <c r="S63">
        <v>0</v>
      </c>
      <c r="T63" s="16" t="s">
        <v>96</v>
      </c>
      <c r="U63" s="18" t="b">
        <f t="shared" si="0"/>
        <v>1</v>
      </c>
    </row>
    <row r="64" spans="1:21" x14ac:dyDescent="0.2">
      <c r="A64" s="17" t="s">
        <v>97</v>
      </c>
      <c r="B64">
        <v>2290488605</v>
      </c>
      <c r="C64">
        <v>0</v>
      </c>
      <c r="D64">
        <v>0</v>
      </c>
      <c r="E64">
        <v>0</v>
      </c>
      <c r="F64">
        <v>2290488605</v>
      </c>
      <c r="G64">
        <v>-127598274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-127598274</v>
      </c>
      <c r="Q64">
        <v>0</v>
      </c>
      <c r="R64">
        <v>0</v>
      </c>
      <c r="S64">
        <v>2162890331</v>
      </c>
      <c r="T64" s="16" t="s">
        <v>97</v>
      </c>
      <c r="U64" s="18" t="b">
        <f t="shared" si="0"/>
        <v>1</v>
      </c>
    </row>
    <row r="65" spans="1:21" x14ac:dyDescent="0.2">
      <c r="A65" s="17" t="s">
        <v>98</v>
      </c>
      <c r="B65">
        <v>445489168</v>
      </c>
      <c r="C65">
        <v>0</v>
      </c>
      <c r="D65">
        <v>0</v>
      </c>
      <c r="E65">
        <v>0</v>
      </c>
      <c r="F65">
        <v>445489168</v>
      </c>
      <c r="G65">
        <v>-77333260</v>
      </c>
      <c r="H65">
        <v>-77333260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368155908</v>
      </c>
      <c r="T65" s="16" t="s">
        <v>98</v>
      </c>
      <c r="U65" s="18" t="b">
        <f t="shared" si="0"/>
        <v>1</v>
      </c>
    </row>
    <row r="66" spans="1:21" x14ac:dyDescent="0.2">
      <c r="A66" s="17" t="s">
        <v>99</v>
      </c>
      <c r="B66">
        <v>77333251</v>
      </c>
      <c r="C66">
        <v>0</v>
      </c>
      <c r="D66">
        <v>0</v>
      </c>
      <c r="E66">
        <v>0</v>
      </c>
      <c r="F66">
        <v>77333251</v>
      </c>
      <c r="G66">
        <v>-77333260</v>
      </c>
      <c r="H66">
        <v>-77333260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-9</v>
      </c>
      <c r="T66" s="16" t="s">
        <v>99</v>
      </c>
      <c r="U66" s="18" t="b">
        <f t="shared" si="0"/>
        <v>1</v>
      </c>
    </row>
    <row r="67" spans="1:21" x14ac:dyDescent="0.2">
      <c r="A67" s="17" t="s">
        <v>100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16" t="s">
        <v>100</v>
      </c>
      <c r="U67" s="18" t="b">
        <f t="shared" ref="U67:U130" si="2">A67=T67</f>
        <v>1</v>
      </c>
    </row>
    <row r="68" spans="1:21" x14ac:dyDescent="0.2">
      <c r="A68" s="17" t="s">
        <v>101</v>
      </c>
      <c r="B68">
        <v>368155917</v>
      </c>
      <c r="C68">
        <v>0</v>
      </c>
      <c r="D68">
        <v>0</v>
      </c>
      <c r="E68">
        <v>0</v>
      </c>
      <c r="F68">
        <v>368155917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368155917</v>
      </c>
      <c r="T68" s="16" t="s">
        <v>101</v>
      </c>
      <c r="U68" s="18" t="b">
        <f t="shared" si="2"/>
        <v>1</v>
      </c>
    </row>
    <row r="69" spans="1:21" x14ac:dyDescent="0.2">
      <c r="A69" s="17" t="s">
        <v>102</v>
      </c>
      <c r="B69">
        <v>1619657403</v>
      </c>
      <c r="C69">
        <v>6973487</v>
      </c>
      <c r="D69">
        <v>6973487</v>
      </c>
      <c r="E69">
        <v>0</v>
      </c>
      <c r="F69">
        <v>1626630890</v>
      </c>
      <c r="G69">
        <v>456451203</v>
      </c>
      <c r="H69">
        <v>-8644743</v>
      </c>
      <c r="I69">
        <v>-7969287</v>
      </c>
      <c r="J69">
        <v>0</v>
      </c>
      <c r="K69">
        <v>-6112742</v>
      </c>
      <c r="L69">
        <v>0</v>
      </c>
      <c r="M69">
        <v>0</v>
      </c>
      <c r="N69">
        <v>0</v>
      </c>
      <c r="O69">
        <v>0</v>
      </c>
      <c r="P69">
        <v>479177975</v>
      </c>
      <c r="Q69">
        <v>0</v>
      </c>
      <c r="R69">
        <v>0</v>
      </c>
      <c r="S69">
        <v>2083082093</v>
      </c>
      <c r="T69" s="19" t="s">
        <v>102</v>
      </c>
      <c r="U69" s="18" t="b">
        <f t="shared" si="2"/>
        <v>1</v>
      </c>
    </row>
    <row r="70" spans="1:21" x14ac:dyDescent="0.2">
      <c r="A70" s="17" t="s">
        <v>103</v>
      </c>
      <c r="B70">
        <v>14810851</v>
      </c>
      <c r="C70">
        <v>0</v>
      </c>
      <c r="D70">
        <v>0</v>
      </c>
      <c r="E70">
        <v>0</v>
      </c>
      <c r="F70">
        <v>14810851</v>
      </c>
      <c r="G70">
        <v>-6112742</v>
      </c>
      <c r="H70">
        <v>0</v>
      </c>
      <c r="I70">
        <v>0</v>
      </c>
      <c r="J70">
        <v>0</v>
      </c>
      <c r="K70">
        <v>-6112742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8698109</v>
      </c>
      <c r="T70" s="16" t="s">
        <v>103</v>
      </c>
      <c r="U70" s="18" t="b">
        <f t="shared" si="2"/>
        <v>1</v>
      </c>
    </row>
    <row r="71" spans="1:21" x14ac:dyDescent="0.2">
      <c r="A71" s="17" t="s">
        <v>104</v>
      </c>
      <c r="B71">
        <v>6112742</v>
      </c>
      <c r="C71">
        <v>0</v>
      </c>
      <c r="D71">
        <v>0</v>
      </c>
      <c r="E71">
        <v>0</v>
      </c>
      <c r="F71">
        <v>6112742</v>
      </c>
      <c r="G71">
        <v>-6112742</v>
      </c>
      <c r="H71">
        <v>0</v>
      </c>
      <c r="I71">
        <v>0</v>
      </c>
      <c r="J71">
        <v>0</v>
      </c>
      <c r="K71">
        <v>-6112742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 s="16" t="s">
        <v>104</v>
      </c>
      <c r="U71" s="18" t="b">
        <f t="shared" si="2"/>
        <v>1</v>
      </c>
    </row>
    <row r="72" spans="1:21" x14ac:dyDescent="0.2">
      <c r="A72" s="17" t="s">
        <v>105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 s="16" t="s">
        <v>105</v>
      </c>
      <c r="U72" s="18" t="b">
        <f t="shared" si="2"/>
        <v>1</v>
      </c>
    </row>
    <row r="73" spans="1:21" x14ac:dyDescent="0.2">
      <c r="A73" s="17" t="s">
        <v>106</v>
      </c>
      <c r="B73">
        <v>8698109</v>
      </c>
      <c r="C73">
        <v>0</v>
      </c>
      <c r="D73">
        <v>0</v>
      </c>
      <c r="E73">
        <v>0</v>
      </c>
      <c r="F73">
        <v>8698109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8698109</v>
      </c>
      <c r="T73" s="16" t="s">
        <v>106</v>
      </c>
      <c r="U73" s="18" t="b">
        <f t="shared" si="2"/>
        <v>1</v>
      </c>
    </row>
    <row r="74" spans="1:21" x14ac:dyDescent="0.2">
      <c r="A74" s="17" t="s">
        <v>107</v>
      </c>
      <c r="B74">
        <v>160445637</v>
      </c>
      <c r="C74">
        <v>0</v>
      </c>
      <c r="D74">
        <v>0</v>
      </c>
      <c r="E74">
        <v>0</v>
      </c>
      <c r="F74">
        <v>160445637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160445637</v>
      </c>
      <c r="T74" s="16" t="s">
        <v>107</v>
      </c>
      <c r="U74" s="18" t="b">
        <f t="shared" si="2"/>
        <v>1</v>
      </c>
    </row>
    <row r="75" spans="1:21" x14ac:dyDescent="0.2">
      <c r="A75" s="17" t="s">
        <v>108</v>
      </c>
      <c r="B75">
        <v>86197089</v>
      </c>
      <c r="C75">
        <v>0</v>
      </c>
      <c r="D75">
        <v>0</v>
      </c>
      <c r="E75">
        <v>0</v>
      </c>
      <c r="F75">
        <v>86197089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86197089</v>
      </c>
      <c r="T75" s="16" t="s">
        <v>108</v>
      </c>
      <c r="U75" s="18" t="b">
        <f t="shared" si="2"/>
        <v>1</v>
      </c>
    </row>
    <row r="76" spans="1:21" x14ac:dyDescent="0.2">
      <c r="A76" s="17" t="s">
        <v>109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 s="16" t="s">
        <v>109</v>
      </c>
      <c r="U76" s="18" t="b">
        <f t="shared" si="2"/>
        <v>1</v>
      </c>
    </row>
    <row r="77" spans="1:21" x14ac:dyDescent="0.2">
      <c r="A77" s="17" t="s">
        <v>110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 s="16" t="s">
        <v>110</v>
      </c>
      <c r="U77" s="18" t="b">
        <f t="shared" si="2"/>
        <v>1</v>
      </c>
    </row>
    <row r="78" spans="1:21" x14ac:dyDescent="0.2">
      <c r="A78" s="17" t="s">
        <v>111</v>
      </c>
      <c r="B78">
        <v>84153198</v>
      </c>
      <c r="C78">
        <v>0</v>
      </c>
      <c r="D78">
        <v>0</v>
      </c>
      <c r="E78">
        <v>0</v>
      </c>
      <c r="F78">
        <v>84153198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84153198</v>
      </c>
      <c r="T78" s="16" t="s">
        <v>111</v>
      </c>
      <c r="U78" s="18" t="b">
        <f t="shared" si="2"/>
        <v>1</v>
      </c>
    </row>
    <row r="79" spans="1:21" x14ac:dyDescent="0.2">
      <c r="A79" s="17" t="s">
        <v>112</v>
      </c>
      <c r="B79">
        <v>-309416360</v>
      </c>
      <c r="C79">
        <v>0</v>
      </c>
      <c r="D79">
        <v>0</v>
      </c>
      <c r="E79">
        <v>0</v>
      </c>
      <c r="F79">
        <v>-309416360</v>
      </c>
      <c r="G79">
        <v>606776249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606776249</v>
      </c>
      <c r="Q79">
        <v>0</v>
      </c>
      <c r="R79">
        <v>0</v>
      </c>
      <c r="S79">
        <v>297359889</v>
      </c>
      <c r="T79" s="16" t="s">
        <v>112</v>
      </c>
      <c r="U79" s="18" t="b">
        <f t="shared" si="2"/>
        <v>1</v>
      </c>
    </row>
    <row r="80" spans="1:21" x14ac:dyDescent="0.2">
      <c r="A80" s="17" t="s">
        <v>113</v>
      </c>
      <c r="B80">
        <v>127598274</v>
      </c>
      <c r="C80">
        <v>0</v>
      </c>
      <c r="D80">
        <v>0</v>
      </c>
      <c r="E80">
        <v>0</v>
      </c>
      <c r="F80">
        <v>127598274</v>
      </c>
      <c r="G80">
        <v>-127598274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-127598274</v>
      </c>
      <c r="Q80">
        <v>0</v>
      </c>
      <c r="R80">
        <v>0</v>
      </c>
      <c r="S80">
        <v>0</v>
      </c>
      <c r="T80" s="16" t="s">
        <v>113</v>
      </c>
      <c r="U80" s="18" t="b">
        <f t="shared" si="2"/>
        <v>1</v>
      </c>
    </row>
    <row r="81" spans="1:21" x14ac:dyDescent="0.2">
      <c r="A81" s="17" t="s">
        <v>114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 s="16" t="s">
        <v>114</v>
      </c>
      <c r="U81" s="18" t="b">
        <f t="shared" si="2"/>
        <v>1</v>
      </c>
    </row>
    <row r="82" spans="1:21" x14ac:dyDescent="0.2">
      <c r="A82" s="17" t="s">
        <v>115</v>
      </c>
      <c r="B82">
        <v>88928551</v>
      </c>
      <c r="C82">
        <v>0</v>
      </c>
      <c r="D82">
        <v>0</v>
      </c>
      <c r="E82">
        <v>0</v>
      </c>
      <c r="F82">
        <v>88928551</v>
      </c>
      <c r="G82">
        <v>-7969287</v>
      </c>
      <c r="H82">
        <v>0</v>
      </c>
      <c r="I82">
        <v>-7969287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80959264</v>
      </c>
      <c r="T82" s="16" t="s">
        <v>115</v>
      </c>
      <c r="U82" s="18" t="b">
        <f t="shared" si="2"/>
        <v>1</v>
      </c>
    </row>
    <row r="83" spans="1:21" x14ac:dyDescent="0.2">
      <c r="A83" s="17" t="s">
        <v>116</v>
      </c>
      <c r="B83">
        <v>7969287</v>
      </c>
      <c r="C83">
        <v>0</v>
      </c>
      <c r="D83">
        <v>0</v>
      </c>
      <c r="E83">
        <v>0</v>
      </c>
      <c r="F83">
        <v>7969287</v>
      </c>
      <c r="G83">
        <v>-7969287</v>
      </c>
      <c r="H83">
        <v>0</v>
      </c>
      <c r="I83">
        <v>-7969287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 s="16" t="s">
        <v>116</v>
      </c>
      <c r="U83" s="18" t="b">
        <f t="shared" si="2"/>
        <v>1</v>
      </c>
    </row>
    <row r="84" spans="1:21" x14ac:dyDescent="0.2">
      <c r="A84" s="17" t="s">
        <v>117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 s="16" t="s">
        <v>117</v>
      </c>
      <c r="U84" s="18" t="b">
        <f t="shared" si="2"/>
        <v>1</v>
      </c>
    </row>
    <row r="85" spans="1:21" x14ac:dyDescent="0.2">
      <c r="A85" s="17" t="s">
        <v>118</v>
      </c>
      <c r="B85">
        <v>80959264</v>
      </c>
      <c r="C85">
        <v>0</v>
      </c>
      <c r="D85">
        <v>0</v>
      </c>
      <c r="E85">
        <v>0</v>
      </c>
      <c r="F85">
        <v>80959264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80959264</v>
      </c>
      <c r="T85" s="16" t="s">
        <v>118</v>
      </c>
      <c r="U85" s="18" t="b">
        <f t="shared" si="2"/>
        <v>1</v>
      </c>
    </row>
    <row r="86" spans="1:21" x14ac:dyDescent="0.2">
      <c r="A86" s="17" t="s">
        <v>119</v>
      </c>
      <c r="B86">
        <v>1366940163</v>
      </c>
      <c r="C86">
        <v>6973487</v>
      </c>
      <c r="D86">
        <v>6973487</v>
      </c>
      <c r="E86">
        <v>0</v>
      </c>
      <c r="F86">
        <v>1373913650</v>
      </c>
      <c r="G86">
        <v>-8644743</v>
      </c>
      <c r="H86">
        <v>-8644743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1365268907</v>
      </c>
      <c r="T86" s="16" t="s">
        <v>119</v>
      </c>
      <c r="U86" s="18" t="b">
        <f t="shared" si="2"/>
        <v>1</v>
      </c>
    </row>
    <row r="87" spans="1:21" x14ac:dyDescent="0.2">
      <c r="A87" s="17" t="s">
        <v>120</v>
      </c>
      <c r="B87">
        <v>8644742</v>
      </c>
      <c r="C87">
        <v>0</v>
      </c>
      <c r="D87">
        <v>0</v>
      </c>
      <c r="E87">
        <v>0</v>
      </c>
      <c r="F87">
        <v>8644742</v>
      </c>
      <c r="G87">
        <v>-8644743</v>
      </c>
      <c r="H87">
        <v>-8644743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-1</v>
      </c>
      <c r="T87" s="16" t="s">
        <v>120</v>
      </c>
      <c r="U87" s="18" t="b">
        <f t="shared" si="2"/>
        <v>1</v>
      </c>
    </row>
    <row r="88" spans="1:21" x14ac:dyDescent="0.2">
      <c r="A88" s="17" t="s">
        <v>121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 s="16" t="s">
        <v>121</v>
      </c>
      <c r="U88" s="18" t="b">
        <f t="shared" si="2"/>
        <v>1</v>
      </c>
    </row>
    <row r="89" spans="1:21" x14ac:dyDescent="0.2">
      <c r="A89" s="17" t="s">
        <v>122</v>
      </c>
      <c r="B89">
        <v>1358295421</v>
      </c>
      <c r="C89">
        <v>6973487</v>
      </c>
      <c r="D89">
        <v>6973487</v>
      </c>
      <c r="E89">
        <v>0</v>
      </c>
      <c r="F89">
        <v>1365268908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1365268908</v>
      </c>
      <c r="T89" s="16" t="s">
        <v>122</v>
      </c>
      <c r="U89" s="18" t="b">
        <f t="shared" si="2"/>
        <v>1</v>
      </c>
    </row>
    <row r="90" spans="1:21" x14ac:dyDescent="0.2">
      <c r="A90" s="17" t="s">
        <v>123</v>
      </c>
      <c r="B90">
        <v>15710786389</v>
      </c>
      <c r="C90">
        <v>-30470122</v>
      </c>
      <c r="D90">
        <v>-51803521</v>
      </c>
      <c r="E90">
        <v>21333399</v>
      </c>
      <c r="F90">
        <v>15680316267</v>
      </c>
      <c r="G90">
        <v>-623677270</v>
      </c>
      <c r="H90">
        <v>0</v>
      </c>
      <c r="I90">
        <v>7969287</v>
      </c>
      <c r="J90">
        <v>-687209254</v>
      </c>
      <c r="K90">
        <v>55562697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15056638997</v>
      </c>
      <c r="T90" s="19" t="s">
        <v>123</v>
      </c>
      <c r="U90" s="18" t="b">
        <f t="shared" si="2"/>
        <v>1</v>
      </c>
    </row>
    <row r="91" spans="1:21" x14ac:dyDescent="0.2">
      <c r="A91" s="17" t="s">
        <v>124</v>
      </c>
      <c r="B91">
        <v>10581652969</v>
      </c>
      <c r="C91">
        <v>-458858171</v>
      </c>
      <c r="D91">
        <v>-458858171</v>
      </c>
      <c r="E91">
        <v>0</v>
      </c>
      <c r="F91">
        <v>10122794798</v>
      </c>
      <c r="G91">
        <v>-8804891354</v>
      </c>
      <c r="H91">
        <v>-94134280</v>
      </c>
      <c r="I91">
        <v>0</v>
      </c>
      <c r="J91">
        <v>0</v>
      </c>
      <c r="K91">
        <v>0</v>
      </c>
      <c r="L91">
        <v>0</v>
      </c>
      <c r="M91">
        <v>0</v>
      </c>
      <c r="N91">
        <v>-8721535387</v>
      </c>
      <c r="O91">
        <v>0</v>
      </c>
      <c r="P91">
        <v>48256478</v>
      </c>
      <c r="Q91">
        <v>0</v>
      </c>
      <c r="R91">
        <v>-37478165</v>
      </c>
      <c r="S91">
        <v>1317903444</v>
      </c>
      <c r="T91" s="19" t="s">
        <v>124</v>
      </c>
      <c r="U91" s="18" t="b">
        <f t="shared" si="2"/>
        <v>1</v>
      </c>
    </row>
    <row r="92" spans="1:21" x14ac:dyDescent="0.2">
      <c r="A92" s="17" t="s">
        <v>125</v>
      </c>
      <c r="B92">
        <v>333910371</v>
      </c>
      <c r="C92">
        <v>0</v>
      </c>
      <c r="D92">
        <v>0</v>
      </c>
      <c r="E92">
        <v>0</v>
      </c>
      <c r="F92">
        <v>333910371</v>
      </c>
      <c r="G92">
        <v>-94134280</v>
      </c>
      <c r="H92">
        <v>-94134280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239776091</v>
      </c>
      <c r="T92" s="16" t="s">
        <v>125</v>
      </c>
      <c r="U92" s="18" t="b">
        <f t="shared" si="2"/>
        <v>1</v>
      </c>
    </row>
    <row r="93" spans="1:21" x14ac:dyDescent="0.2">
      <c r="A93" s="17" t="s">
        <v>126</v>
      </c>
      <c r="B93">
        <v>94134278</v>
      </c>
      <c r="C93">
        <v>0</v>
      </c>
      <c r="D93">
        <v>0</v>
      </c>
      <c r="E93">
        <v>0</v>
      </c>
      <c r="F93">
        <v>94134278</v>
      </c>
      <c r="G93">
        <v>-94134280</v>
      </c>
      <c r="H93">
        <v>-94134280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-2</v>
      </c>
      <c r="T93" s="16" t="s">
        <v>126</v>
      </c>
      <c r="U93" s="18" t="b">
        <f t="shared" si="2"/>
        <v>1</v>
      </c>
    </row>
    <row r="94" spans="1:21" x14ac:dyDescent="0.2">
      <c r="A94" s="17" t="s">
        <v>127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 s="16" t="s">
        <v>127</v>
      </c>
      <c r="U94" s="18" t="b">
        <f t="shared" si="2"/>
        <v>1</v>
      </c>
    </row>
    <row r="95" spans="1:21" x14ac:dyDescent="0.2">
      <c r="A95" s="17" t="s">
        <v>128</v>
      </c>
      <c r="B95">
        <v>239776093</v>
      </c>
      <c r="C95">
        <v>0</v>
      </c>
      <c r="D95">
        <v>0</v>
      </c>
      <c r="E95">
        <v>0</v>
      </c>
      <c r="F95">
        <v>239776093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239776093</v>
      </c>
      <c r="T95" s="16" t="s">
        <v>128</v>
      </c>
      <c r="U95" s="18" t="b">
        <f t="shared" si="2"/>
        <v>1</v>
      </c>
    </row>
    <row r="96" spans="1:21" x14ac:dyDescent="0.2">
      <c r="A96" s="17" t="s">
        <v>129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 s="16" t="s">
        <v>129</v>
      </c>
      <c r="U96" s="18" t="b">
        <f t="shared" si="2"/>
        <v>1</v>
      </c>
    </row>
    <row r="97" spans="1:21" x14ac:dyDescent="0.2">
      <c r="A97" s="17" t="s">
        <v>130</v>
      </c>
      <c r="B97">
        <v>6198634</v>
      </c>
      <c r="C97">
        <v>0</v>
      </c>
      <c r="D97">
        <v>0</v>
      </c>
      <c r="E97">
        <v>0</v>
      </c>
      <c r="F97">
        <v>6198634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6198634</v>
      </c>
      <c r="T97" s="16" t="s">
        <v>130</v>
      </c>
      <c r="U97" s="18" t="b">
        <f t="shared" si="2"/>
        <v>1</v>
      </c>
    </row>
    <row r="98" spans="1:21" x14ac:dyDescent="0.2">
      <c r="A98" s="17" t="s">
        <v>131</v>
      </c>
      <c r="B98">
        <v>8767722483</v>
      </c>
      <c r="C98">
        <v>0</v>
      </c>
      <c r="D98">
        <v>0</v>
      </c>
      <c r="E98">
        <v>0</v>
      </c>
      <c r="F98">
        <v>8767722483</v>
      </c>
      <c r="G98">
        <v>-8759013552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-8721535387</v>
      </c>
      <c r="O98">
        <v>0</v>
      </c>
      <c r="P98">
        <v>0</v>
      </c>
      <c r="Q98">
        <v>0</v>
      </c>
      <c r="R98">
        <v>-37478165</v>
      </c>
      <c r="S98">
        <v>8708931</v>
      </c>
      <c r="T98" s="16" t="s">
        <v>131</v>
      </c>
      <c r="U98" s="18" t="b">
        <f t="shared" si="2"/>
        <v>1</v>
      </c>
    </row>
    <row r="99" spans="1:21" x14ac:dyDescent="0.2">
      <c r="A99" s="17" t="s">
        <v>132</v>
      </c>
      <c r="B99">
        <v>8759013552</v>
      </c>
      <c r="C99">
        <v>0</v>
      </c>
      <c r="D99">
        <v>0</v>
      </c>
      <c r="E99">
        <v>0</v>
      </c>
      <c r="F99">
        <v>8759013552</v>
      </c>
      <c r="G99">
        <v>-8759013552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-8721535387</v>
      </c>
      <c r="O99">
        <v>0</v>
      </c>
      <c r="P99">
        <v>0</v>
      </c>
      <c r="Q99">
        <v>0</v>
      </c>
      <c r="R99">
        <v>-37478165</v>
      </c>
      <c r="S99">
        <v>0</v>
      </c>
      <c r="T99" s="16" t="s">
        <v>132</v>
      </c>
      <c r="U99" s="18" t="b">
        <f t="shared" si="2"/>
        <v>1</v>
      </c>
    </row>
    <row r="100" spans="1:21" x14ac:dyDescent="0.2">
      <c r="A100" s="17" t="s">
        <v>133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 s="16" t="s">
        <v>133</v>
      </c>
      <c r="U100" s="18" t="b">
        <f t="shared" si="2"/>
        <v>1</v>
      </c>
    </row>
    <row r="101" spans="1:21" x14ac:dyDescent="0.2">
      <c r="A101" s="17" t="s">
        <v>134</v>
      </c>
      <c r="B101">
        <v>8708931</v>
      </c>
      <c r="C101">
        <v>0</v>
      </c>
      <c r="D101">
        <v>0</v>
      </c>
      <c r="E101">
        <v>0</v>
      </c>
      <c r="F101">
        <v>8708931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8708931</v>
      </c>
      <c r="T101" s="16" t="s">
        <v>134</v>
      </c>
      <c r="U101" s="18" t="b">
        <f t="shared" si="2"/>
        <v>1</v>
      </c>
    </row>
    <row r="102" spans="1:21" x14ac:dyDescent="0.2">
      <c r="A102" s="17" t="s">
        <v>135</v>
      </c>
      <c r="B102">
        <v>0</v>
      </c>
      <c r="C102">
        <v>1014768198</v>
      </c>
      <c r="D102">
        <v>1014768198</v>
      </c>
      <c r="E102">
        <v>0</v>
      </c>
      <c r="F102">
        <v>1014768198</v>
      </c>
      <c r="G102">
        <v>48256478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48256478</v>
      </c>
      <c r="Q102">
        <v>0</v>
      </c>
      <c r="R102">
        <v>0</v>
      </c>
      <c r="S102">
        <v>1063024676</v>
      </c>
      <c r="T102" s="16" t="s">
        <v>135</v>
      </c>
      <c r="U102" s="18" t="b">
        <f t="shared" si="2"/>
        <v>1</v>
      </c>
    </row>
    <row r="103" spans="1:21" x14ac:dyDescent="0.2">
      <c r="A103" s="17" t="s">
        <v>136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s="16" t="s">
        <v>136</v>
      </c>
      <c r="U103" s="18" t="b">
        <f t="shared" si="2"/>
        <v>1</v>
      </c>
    </row>
    <row r="104" spans="1:21" x14ac:dyDescent="0.2">
      <c r="A104" s="17" t="s">
        <v>137</v>
      </c>
      <c r="B104">
        <v>1473821481</v>
      </c>
      <c r="C104">
        <v>-1473626369</v>
      </c>
      <c r="D104">
        <v>-1473626369</v>
      </c>
      <c r="E104">
        <v>0</v>
      </c>
      <c r="F104">
        <v>195112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195112</v>
      </c>
      <c r="T104" s="16" t="s">
        <v>137</v>
      </c>
      <c r="U104" s="18" t="b">
        <f t="shared" si="2"/>
        <v>1</v>
      </c>
    </row>
    <row r="105" spans="1:21" x14ac:dyDescent="0.2">
      <c r="A105" s="17" t="s">
        <v>138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16" t="s">
        <v>138</v>
      </c>
      <c r="U105" s="18" t="b">
        <f t="shared" si="2"/>
        <v>1</v>
      </c>
    </row>
    <row r="106" spans="1:21" x14ac:dyDescent="0.2">
      <c r="A106" s="17" t="s">
        <v>139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 s="16" t="s">
        <v>139</v>
      </c>
      <c r="U106" s="18" t="b">
        <f t="shared" si="2"/>
        <v>1</v>
      </c>
    </row>
    <row r="107" spans="1:21" x14ac:dyDescent="0.2">
      <c r="A107" s="17" t="s">
        <v>140</v>
      </c>
      <c r="B107">
        <v>1473821481</v>
      </c>
      <c r="C107">
        <v>-1473626369</v>
      </c>
      <c r="D107">
        <v>-1473626369</v>
      </c>
      <c r="E107">
        <v>0</v>
      </c>
      <c r="F107">
        <v>195112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195112</v>
      </c>
      <c r="T107" s="16" t="s">
        <v>140</v>
      </c>
      <c r="U107" s="18" t="b">
        <f t="shared" si="2"/>
        <v>1</v>
      </c>
    </row>
    <row r="108" spans="1:21" x14ac:dyDescent="0.2">
      <c r="A108" s="17" t="s">
        <v>141</v>
      </c>
      <c r="B108">
        <v>997024653</v>
      </c>
      <c r="C108">
        <v>-458858171</v>
      </c>
      <c r="D108">
        <v>-458858171</v>
      </c>
      <c r="E108">
        <v>0</v>
      </c>
      <c r="F108">
        <v>538166482</v>
      </c>
      <c r="G108">
        <v>-45877802</v>
      </c>
      <c r="H108">
        <v>-94134280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48256478</v>
      </c>
      <c r="Q108">
        <v>0</v>
      </c>
      <c r="R108">
        <v>0</v>
      </c>
      <c r="S108">
        <v>492288680</v>
      </c>
      <c r="T108" s="19" t="s">
        <v>141</v>
      </c>
      <c r="U108" s="18" t="b">
        <f t="shared" si="2"/>
        <v>1</v>
      </c>
    </row>
    <row r="109" spans="1:21" x14ac:dyDescent="0.2">
      <c r="A109" s="17" t="s">
        <v>142</v>
      </c>
      <c r="B109">
        <v>336545035</v>
      </c>
      <c r="C109">
        <v>0</v>
      </c>
      <c r="D109">
        <v>0</v>
      </c>
      <c r="E109">
        <v>0</v>
      </c>
      <c r="F109">
        <v>336545035</v>
      </c>
      <c r="G109">
        <v>-43157802</v>
      </c>
      <c r="H109">
        <v>-43157802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293387233</v>
      </c>
      <c r="T109" s="16" t="s">
        <v>142</v>
      </c>
      <c r="U109" s="18" t="b">
        <f t="shared" si="2"/>
        <v>1</v>
      </c>
    </row>
    <row r="110" spans="1:21" x14ac:dyDescent="0.2">
      <c r="A110" s="17" t="s">
        <v>143</v>
      </c>
      <c r="B110">
        <v>43157801</v>
      </c>
      <c r="C110">
        <v>0</v>
      </c>
      <c r="D110">
        <v>0</v>
      </c>
      <c r="E110">
        <v>0</v>
      </c>
      <c r="F110">
        <v>43157801</v>
      </c>
      <c r="G110">
        <v>-43157802</v>
      </c>
      <c r="H110">
        <v>-43157802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-1</v>
      </c>
      <c r="T110" s="16" t="s">
        <v>143</v>
      </c>
      <c r="U110" s="18" t="b">
        <f t="shared" si="2"/>
        <v>1</v>
      </c>
    </row>
    <row r="111" spans="1:21" x14ac:dyDescent="0.2">
      <c r="A111" s="17" t="s">
        <v>144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 s="16" t="s">
        <v>144</v>
      </c>
      <c r="U111" s="18" t="b">
        <f t="shared" si="2"/>
        <v>1</v>
      </c>
    </row>
    <row r="112" spans="1:21" x14ac:dyDescent="0.2">
      <c r="A112" s="17" t="s">
        <v>145</v>
      </c>
      <c r="B112">
        <v>293387234</v>
      </c>
      <c r="C112">
        <v>0</v>
      </c>
      <c r="D112">
        <v>0</v>
      </c>
      <c r="E112">
        <v>0</v>
      </c>
      <c r="F112">
        <v>293387234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293387234</v>
      </c>
      <c r="T112" s="16" t="s">
        <v>145</v>
      </c>
      <c r="U112" s="18" t="b">
        <f t="shared" si="2"/>
        <v>1</v>
      </c>
    </row>
    <row r="113" spans="1:21" x14ac:dyDescent="0.2">
      <c r="A113" s="17" t="s">
        <v>146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 s="16" t="s">
        <v>146</v>
      </c>
      <c r="U113" s="18" t="b">
        <f t="shared" si="2"/>
        <v>1</v>
      </c>
    </row>
    <row r="114" spans="1:21" x14ac:dyDescent="0.2">
      <c r="A114" s="17" t="s">
        <v>147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 s="16" t="s">
        <v>147</v>
      </c>
      <c r="U114" s="18" t="b">
        <f t="shared" si="2"/>
        <v>1</v>
      </c>
    </row>
    <row r="115" spans="1:21" x14ac:dyDescent="0.2">
      <c r="A115" s="17" t="s">
        <v>148</v>
      </c>
      <c r="B115">
        <v>2713321</v>
      </c>
      <c r="C115">
        <v>0</v>
      </c>
      <c r="D115">
        <v>0</v>
      </c>
      <c r="E115">
        <v>0</v>
      </c>
      <c r="F115">
        <v>2713321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2713321</v>
      </c>
      <c r="T115" s="16" t="s">
        <v>148</v>
      </c>
      <c r="U115" s="18" t="b">
        <f t="shared" si="2"/>
        <v>1</v>
      </c>
    </row>
    <row r="116" spans="1:21" x14ac:dyDescent="0.2">
      <c r="A116" s="17" t="s">
        <v>149</v>
      </c>
      <c r="B116">
        <v>56180987</v>
      </c>
      <c r="C116">
        <v>0</v>
      </c>
      <c r="D116">
        <v>0</v>
      </c>
      <c r="E116">
        <v>0</v>
      </c>
      <c r="F116">
        <v>56180987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56180987</v>
      </c>
      <c r="T116" s="16" t="s">
        <v>149</v>
      </c>
      <c r="U116" s="18" t="b">
        <f t="shared" si="2"/>
        <v>1</v>
      </c>
    </row>
    <row r="117" spans="1:21" x14ac:dyDescent="0.2">
      <c r="A117" s="17" t="s">
        <v>150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48256478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48256478</v>
      </c>
      <c r="Q117">
        <v>0</v>
      </c>
      <c r="R117">
        <v>0</v>
      </c>
      <c r="S117">
        <v>48256478</v>
      </c>
      <c r="T117" s="16" t="s">
        <v>150</v>
      </c>
      <c r="U117" s="18" t="b">
        <f t="shared" si="2"/>
        <v>1</v>
      </c>
    </row>
    <row r="118" spans="1:21" x14ac:dyDescent="0.2">
      <c r="A118" s="17" t="s">
        <v>151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-48256478</v>
      </c>
      <c r="H118">
        <v>-48256478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-48256478</v>
      </c>
      <c r="T118" s="16" t="s">
        <v>151</v>
      </c>
      <c r="U118" s="18" t="b">
        <f t="shared" si="2"/>
        <v>1</v>
      </c>
    </row>
    <row r="119" spans="1:21" x14ac:dyDescent="0.2">
      <c r="A119" s="17" t="s">
        <v>152</v>
      </c>
      <c r="B119">
        <v>0</v>
      </c>
      <c r="C119">
        <v>136683816</v>
      </c>
      <c r="D119">
        <v>136683816</v>
      </c>
      <c r="E119">
        <v>0</v>
      </c>
      <c r="F119">
        <v>136683816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136683816</v>
      </c>
      <c r="T119" s="16" t="s">
        <v>152</v>
      </c>
      <c r="U119" s="18" t="b">
        <f t="shared" si="2"/>
        <v>1</v>
      </c>
    </row>
    <row r="120" spans="1:21" x14ac:dyDescent="0.2">
      <c r="A120" s="17" t="s">
        <v>153</v>
      </c>
      <c r="B120">
        <v>601585310</v>
      </c>
      <c r="C120">
        <v>-595541987</v>
      </c>
      <c r="D120">
        <v>-595541987</v>
      </c>
      <c r="E120">
        <v>0</v>
      </c>
      <c r="F120">
        <v>6043323</v>
      </c>
      <c r="G120">
        <v>-2720000</v>
      </c>
      <c r="H120">
        <v>-2720000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3323323</v>
      </c>
      <c r="T120" s="16" t="s">
        <v>153</v>
      </c>
      <c r="U120" s="18" t="b">
        <f t="shared" si="2"/>
        <v>1</v>
      </c>
    </row>
    <row r="121" spans="1:21" x14ac:dyDescent="0.2">
      <c r="A121" s="17" t="s">
        <v>154</v>
      </c>
      <c r="B121">
        <v>2720000</v>
      </c>
      <c r="C121">
        <v>0</v>
      </c>
      <c r="D121">
        <v>0</v>
      </c>
      <c r="E121">
        <v>0</v>
      </c>
      <c r="F121">
        <v>2720000</v>
      </c>
      <c r="G121">
        <v>-2720000</v>
      </c>
      <c r="H121">
        <v>-2720000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 s="16" t="s">
        <v>154</v>
      </c>
      <c r="U121" s="18" t="b">
        <f t="shared" si="2"/>
        <v>1</v>
      </c>
    </row>
    <row r="122" spans="1:21" x14ac:dyDescent="0.2">
      <c r="A122" s="17" t="s">
        <v>155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 s="16" t="s">
        <v>155</v>
      </c>
      <c r="U122" s="18" t="b">
        <f t="shared" si="2"/>
        <v>1</v>
      </c>
    </row>
    <row r="123" spans="1:21" x14ac:dyDescent="0.2">
      <c r="A123" s="17" t="s">
        <v>156</v>
      </c>
      <c r="B123">
        <v>598865310</v>
      </c>
      <c r="C123">
        <v>-595541987</v>
      </c>
      <c r="D123">
        <v>-595541987</v>
      </c>
      <c r="E123">
        <v>0</v>
      </c>
      <c r="F123">
        <v>3323323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3323323</v>
      </c>
      <c r="T123" s="16" t="s">
        <v>156</v>
      </c>
      <c r="U123" s="18" t="b">
        <f t="shared" si="2"/>
        <v>1</v>
      </c>
    </row>
    <row r="124" spans="1:21" x14ac:dyDescent="0.2">
      <c r="A124" s="17" t="s">
        <v>157</v>
      </c>
      <c r="B124">
        <v>3554852</v>
      </c>
      <c r="C124">
        <v>0</v>
      </c>
      <c r="D124">
        <v>0</v>
      </c>
      <c r="E124">
        <v>0</v>
      </c>
      <c r="F124">
        <v>3554852</v>
      </c>
      <c r="G124">
        <v>63127356</v>
      </c>
      <c r="H124">
        <v>0</v>
      </c>
      <c r="I124">
        <v>0</v>
      </c>
      <c r="J124">
        <v>0</v>
      </c>
      <c r="K124">
        <v>10975067</v>
      </c>
      <c r="L124">
        <v>0</v>
      </c>
      <c r="M124">
        <v>0</v>
      </c>
      <c r="N124">
        <v>52152289</v>
      </c>
      <c r="O124">
        <v>0</v>
      </c>
      <c r="P124">
        <v>0</v>
      </c>
      <c r="Q124">
        <v>0</v>
      </c>
      <c r="R124">
        <v>0</v>
      </c>
      <c r="S124">
        <v>66682208</v>
      </c>
      <c r="T124" s="16" t="s">
        <v>157</v>
      </c>
      <c r="U124" s="18" t="b">
        <f t="shared" si="2"/>
        <v>1</v>
      </c>
    </row>
    <row r="125" spans="1:21" x14ac:dyDescent="0.2">
      <c r="A125" s="17" t="s">
        <v>158</v>
      </c>
      <c r="B125">
        <v>3554852</v>
      </c>
      <c r="C125">
        <v>0</v>
      </c>
      <c r="D125">
        <v>0</v>
      </c>
      <c r="E125">
        <v>0</v>
      </c>
      <c r="F125">
        <v>3554852</v>
      </c>
      <c r="G125">
        <v>63127356</v>
      </c>
      <c r="H125">
        <v>0</v>
      </c>
      <c r="I125">
        <v>0</v>
      </c>
      <c r="J125">
        <v>0</v>
      </c>
      <c r="K125">
        <v>10975067</v>
      </c>
      <c r="L125">
        <v>0</v>
      </c>
      <c r="M125">
        <v>0</v>
      </c>
      <c r="N125">
        <v>52152289</v>
      </c>
      <c r="O125">
        <v>0</v>
      </c>
      <c r="P125">
        <v>0</v>
      </c>
      <c r="Q125">
        <v>0</v>
      </c>
      <c r="R125">
        <v>0</v>
      </c>
      <c r="S125">
        <v>66682208</v>
      </c>
      <c r="T125" s="16" t="s">
        <v>158</v>
      </c>
      <c r="U125" s="18" t="b">
        <f t="shared" si="2"/>
        <v>1</v>
      </c>
    </row>
    <row r="126" spans="1:21" x14ac:dyDescent="0.2">
      <c r="A126" s="17" t="s">
        <v>159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 s="16" t="s">
        <v>159</v>
      </c>
      <c r="U126" s="18" t="b">
        <f t="shared" si="2"/>
        <v>1</v>
      </c>
    </row>
    <row r="127" spans="1:21" x14ac:dyDescent="0.2">
      <c r="A127" s="17" t="s">
        <v>160</v>
      </c>
      <c r="B127">
        <v>25298969557</v>
      </c>
      <c r="C127">
        <v>-30470122</v>
      </c>
      <c r="D127">
        <v>-51803521</v>
      </c>
      <c r="E127">
        <v>21333399</v>
      </c>
      <c r="F127">
        <v>25268499435</v>
      </c>
      <c r="G127">
        <v>-9319563466</v>
      </c>
      <c r="H127">
        <v>0</v>
      </c>
      <c r="I127">
        <v>7969287</v>
      </c>
      <c r="J127">
        <v>-687209254</v>
      </c>
      <c r="K127">
        <v>66537764</v>
      </c>
      <c r="L127">
        <v>0</v>
      </c>
      <c r="M127">
        <v>0</v>
      </c>
      <c r="N127">
        <v>-8669383098</v>
      </c>
      <c r="O127">
        <v>0</v>
      </c>
      <c r="P127">
        <v>0</v>
      </c>
      <c r="Q127">
        <v>0</v>
      </c>
      <c r="R127">
        <v>-37478165</v>
      </c>
      <c r="S127">
        <v>15948935969</v>
      </c>
      <c r="T127" s="19" t="s">
        <v>160</v>
      </c>
      <c r="U127" s="18" t="b">
        <f t="shared" si="2"/>
        <v>1</v>
      </c>
    </row>
    <row r="128" spans="1:21" x14ac:dyDescent="0.2">
      <c r="A128" s="17" t="s">
        <v>161</v>
      </c>
      <c r="B128">
        <v>4825426567</v>
      </c>
      <c r="C128">
        <v>0</v>
      </c>
      <c r="D128">
        <v>0</v>
      </c>
      <c r="E128">
        <v>0</v>
      </c>
      <c r="F128">
        <v>4825426567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4825426567</v>
      </c>
      <c r="T128" s="16" t="s">
        <v>161</v>
      </c>
      <c r="U128" s="18" t="b">
        <f t="shared" si="2"/>
        <v>1</v>
      </c>
    </row>
    <row r="129" spans="1:21" x14ac:dyDescent="0.2">
      <c r="A129" s="17" t="s">
        <v>162</v>
      </c>
      <c r="B129">
        <v>-302929137</v>
      </c>
      <c r="C129">
        <v>6414995</v>
      </c>
      <c r="D129">
        <v>0</v>
      </c>
      <c r="E129">
        <v>6414995</v>
      </c>
      <c r="F129">
        <v>-296514142</v>
      </c>
      <c r="G129">
        <v>-245548155</v>
      </c>
      <c r="H129">
        <v>0</v>
      </c>
      <c r="I129">
        <v>-4947</v>
      </c>
      <c r="J129">
        <v>-254084144</v>
      </c>
      <c r="K129">
        <v>21644420</v>
      </c>
      <c r="L129">
        <v>0</v>
      </c>
      <c r="M129">
        <v>0</v>
      </c>
      <c r="N129">
        <v>0</v>
      </c>
      <c r="O129">
        <v>-13103484</v>
      </c>
      <c r="P129">
        <v>0</v>
      </c>
      <c r="Q129">
        <v>0</v>
      </c>
      <c r="R129">
        <v>0</v>
      </c>
      <c r="S129">
        <v>-542062297</v>
      </c>
      <c r="T129" s="16" t="s">
        <v>162</v>
      </c>
      <c r="U129" s="18" t="b">
        <f t="shared" si="2"/>
        <v>1</v>
      </c>
    </row>
    <row r="130" spans="1:21" x14ac:dyDescent="0.2">
      <c r="A130" s="17" t="s">
        <v>163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 s="16" t="s">
        <v>163</v>
      </c>
      <c r="U130" s="18" t="b">
        <f t="shared" si="2"/>
        <v>1</v>
      </c>
    </row>
    <row r="131" spans="1:21" x14ac:dyDescent="0.2">
      <c r="A131" s="17" t="s">
        <v>164</v>
      </c>
      <c r="B131">
        <v>20776472127</v>
      </c>
      <c r="C131">
        <v>-36885117</v>
      </c>
      <c r="D131">
        <v>-51803521</v>
      </c>
      <c r="E131">
        <v>14918404</v>
      </c>
      <c r="F131">
        <v>20739587010</v>
      </c>
      <c r="G131">
        <v>-9074015311</v>
      </c>
      <c r="H131">
        <v>0</v>
      </c>
      <c r="I131">
        <v>7974234</v>
      </c>
      <c r="J131">
        <v>-433125110</v>
      </c>
      <c r="K131">
        <v>44893344</v>
      </c>
      <c r="L131">
        <v>0</v>
      </c>
      <c r="M131">
        <v>0</v>
      </c>
      <c r="N131">
        <v>-8669383098</v>
      </c>
      <c r="O131">
        <v>13103484</v>
      </c>
      <c r="P131">
        <v>0</v>
      </c>
      <c r="Q131">
        <v>0</v>
      </c>
      <c r="R131">
        <v>-37478165</v>
      </c>
      <c r="S131">
        <v>11665571699</v>
      </c>
      <c r="T131" s="16" t="s">
        <v>164</v>
      </c>
      <c r="U131" s="18" t="b">
        <f t="shared" ref="U131:U135" si="3">A131=T131</f>
        <v>1</v>
      </c>
    </row>
    <row r="132" spans="1:21" x14ac:dyDescent="0.2">
      <c r="A132" s="17" t="s">
        <v>165</v>
      </c>
      <c r="B132">
        <v>20776472127</v>
      </c>
      <c r="C132">
        <v>-36885117</v>
      </c>
      <c r="D132">
        <v>-51803521</v>
      </c>
      <c r="E132">
        <v>14918404</v>
      </c>
      <c r="F132">
        <v>20739587010</v>
      </c>
      <c r="G132">
        <v>-9074015311</v>
      </c>
      <c r="H132">
        <v>0</v>
      </c>
      <c r="I132">
        <v>7974234</v>
      </c>
      <c r="J132">
        <v>-433125110</v>
      </c>
      <c r="K132">
        <v>44893344</v>
      </c>
      <c r="L132">
        <v>0</v>
      </c>
      <c r="M132">
        <v>0</v>
      </c>
      <c r="N132">
        <v>-8669383098</v>
      </c>
      <c r="O132">
        <v>13103484</v>
      </c>
      <c r="P132">
        <v>0</v>
      </c>
      <c r="Q132">
        <v>0</v>
      </c>
      <c r="R132">
        <v>-37478165</v>
      </c>
      <c r="S132">
        <v>11665571699</v>
      </c>
      <c r="T132" s="19" t="s">
        <v>165</v>
      </c>
      <c r="U132" s="18" t="b">
        <f t="shared" si="3"/>
        <v>1</v>
      </c>
    </row>
    <row r="133" spans="1:21" x14ac:dyDescent="0.2">
      <c r="A133" s="17" t="s">
        <v>166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12794038</v>
      </c>
      <c r="H133">
        <v>0</v>
      </c>
      <c r="I133">
        <v>-1590</v>
      </c>
      <c r="J133">
        <v>3107127</v>
      </c>
      <c r="K133">
        <v>-335838</v>
      </c>
      <c r="L133">
        <v>0</v>
      </c>
      <c r="M133">
        <v>0</v>
      </c>
      <c r="N133">
        <v>11103498</v>
      </c>
      <c r="O133">
        <v>59</v>
      </c>
      <c r="P133">
        <v>0</v>
      </c>
      <c r="Q133">
        <v>0</v>
      </c>
      <c r="R133">
        <v>-1079218</v>
      </c>
      <c r="S133">
        <v>12794038</v>
      </c>
      <c r="T133" s="16" t="s">
        <v>166</v>
      </c>
      <c r="U133" s="18" t="b">
        <f t="shared" si="3"/>
        <v>1</v>
      </c>
    </row>
    <row r="134" spans="1:21" x14ac:dyDescent="0.2">
      <c r="A134" s="17" t="s">
        <v>167</v>
      </c>
      <c r="B134">
        <v>20776472127</v>
      </c>
      <c r="C134">
        <v>-36885117</v>
      </c>
      <c r="D134">
        <v>-51803521</v>
      </c>
      <c r="E134">
        <v>14918404</v>
      </c>
      <c r="F134">
        <v>20739587010</v>
      </c>
      <c r="G134">
        <v>-9086809349</v>
      </c>
      <c r="H134">
        <v>0</v>
      </c>
      <c r="I134">
        <v>7975824</v>
      </c>
      <c r="J134">
        <v>-436232237</v>
      </c>
      <c r="K134">
        <v>45229182</v>
      </c>
      <c r="L134">
        <v>0</v>
      </c>
      <c r="M134">
        <v>0</v>
      </c>
      <c r="N134">
        <v>-8680486596</v>
      </c>
      <c r="O134">
        <v>13103425</v>
      </c>
      <c r="P134">
        <v>0</v>
      </c>
      <c r="Q134">
        <v>0</v>
      </c>
      <c r="R134">
        <v>-36398947</v>
      </c>
      <c r="S134">
        <v>11652777661</v>
      </c>
      <c r="T134" s="19" t="s">
        <v>167</v>
      </c>
      <c r="U134" s="18" t="b">
        <f t="shared" si="3"/>
        <v>1</v>
      </c>
    </row>
    <row r="135" spans="1:21" x14ac:dyDescent="0.2">
      <c r="A135" s="17" t="s">
        <v>168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 s="16" t="s">
        <v>168</v>
      </c>
      <c r="U135" s="18" t="b">
        <f t="shared" si="3"/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サマリ（会計期間）Q2,Q3のみ</vt:lpstr>
      <vt:lpstr>連結PL</vt:lpstr>
      <vt:lpstr>当四半期（会計期間）Q2,Q3のみ</vt:lpstr>
      <vt:lpstr>前四半期（会計期間）Q2,Q3のみ</vt:lpstr>
    </vt:vector>
  </TitlesOfParts>
  <Company>ブラザー工業株式会社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Ushiyama</dc:creator>
  <cp:lastModifiedBy>Ikeda, Yumiko (BIL-FA) 池田 由美子</cp:lastModifiedBy>
  <cp:lastPrinted>2018-04-23T10:04:09Z</cp:lastPrinted>
  <dcterms:created xsi:type="dcterms:W3CDTF">2015-10-19T02:06:45Z</dcterms:created>
  <dcterms:modified xsi:type="dcterms:W3CDTF">2018-06-05T08:22:38Z</dcterms:modified>
</cp:coreProperties>
</file>